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看广告免费金币|FreeGoldAdv" sheetId="1" r:id="rId1"/>
  </sheets>
  <calcPr calcId="144525"/>
</workbook>
</file>

<file path=xl/calcChain.xml><?xml version="1.0" encoding="utf-8"?>
<calcChain xmlns="http://schemas.openxmlformats.org/spreadsheetml/2006/main">
  <c r="B10" i="1" l="1"/>
  <c r="B7" i="1" l="1"/>
  <c r="B8" i="1"/>
  <c r="B9" i="1" s="1"/>
  <c r="C6" i="1"/>
  <c r="B11" i="1" s="1"/>
  <c r="B6" i="1"/>
  <c r="N14" i="1"/>
  <c r="N13" i="1"/>
  <c r="N12" i="1"/>
  <c r="N11" i="1"/>
  <c r="N10" i="1"/>
  <c r="N15" i="1" s="1"/>
  <c r="M14" i="1"/>
  <c r="M13" i="1"/>
  <c r="M12" i="1"/>
  <c r="M11" i="1"/>
  <c r="M10" i="1"/>
  <c r="M15" i="1" s="1"/>
  <c r="L14" i="1"/>
  <c r="L13" i="1"/>
  <c r="L15" i="1" s="1"/>
  <c r="L12" i="1"/>
  <c r="L11" i="1"/>
  <c r="L10" i="1"/>
  <c r="K11" i="1"/>
  <c r="K12" i="1"/>
  <c r="K13" i="1"/>
  <c r="K15" i="1" s="1"/>
  <c r="K14" i="1"/>
  <c r="K10" i="1"/>
  <c r="D14" i="1"/>
  <c r="D13" i="1"/>
  <c r="D12" i="1"/>
  <c r="D11" i="1"/>
  <c r="D10" i="1"/>
  <c r="C7" i="1" l="1"/>
  <c r="D6" i="1"/>
  <c r="D7" i="1"/>
  <c r="D8" i="1"/>
  <c r="D9" i="1"/>
  <c r="D5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K6" i="1"/>
  <c r="K7" i="1"/>
  <c r="K8" i="1"/>
  <c r="K9" i="1"/>
  <c r="K5" i="1"/>
  <c r="B12" i="1" l="1"/>
  <c r="C8" i="1"/>
  <c r="K3" i="1"/>
  <c r="L3" i="1"/>
  <c r="N3" i="1"/>
  <c r="M3" i="1"/>
  <c r="C9" i="1" l="1"/>
  <c r="B14" i="1" s="1"/>
  <c r="B13" i="1"/>
</calcChain>
</file>

<file path=xl/sharedStrings.xml><?xml version="1.0" encoding="utf-8"?>
<sst xmlns="http://schemas.openxmlformats.org/spreadsheetml/2006/main" count="42" uniqueCount="31">
  <si>
    <t>int</t>
    <phoneticPr fontId="2" type="noConversion"/>
  </si>
  <si>
    <t>cs</t>
    <phoneticPr fontId="2" type="noConversion"/>
  </si>
  <si>
    <t>int</t>
    <phoneticPr fontId="2" type="noConversion"/>
  </si>
  <si>
    <t>dangw</t>
    <phoneticPr fontId="2" type="noConversion"/>
  </si>
  <si>
    <t>freeGold</t>
    <phoneticPr fontId="2" type="noConversion"/>
  </si>
  <si>
    <t>id</t>
    <phoneticPr fontId="2" type="noConversion"/>
  </si>
  <si>
    <t>s</t>
    <phoneticPr fontId="2" type="noConversion"/>
  </si>
  <si>
    <t>proPutong_1</t>
    <phoneticPr fontId="2" type="noConversion"/>
  </si>
  <si>
    <t>proVIP_1</t>
    <phoneticPr fontId="2" type="noConversion"/>
  </si>
  <si>
    <t>proPutong</t>
    <phoneticPr fontId="2" type="noConversion"/>
  </si>
  <si>
    <t>proVIP</t>
    <phoneticPr fontId="2" type="noConversion"/>
  </si>
  <si>
    <t>VIP玩家
第1次抽奖金币价值</t>
    <phoneticPr fontId="2" type="noConversion"/>
  </si>
  <si>
    <t>普通玩家
第1次抽奖金币价值</t>
    <phoneticPr fontId="2" type="noConversion"/>
  </si>
  <si>
    <t>普通玩家
第1次以后抽奖金币价值</t>
    <phoneticPr fontId="2" type="noConversion"/>
  </si>
  <si>
    <t>VIP玩家
第1次以后抽奖金币价值</t>
    <phoneticPr fontId="2" type="noConversion"/>
  </si>
  <si>
    <t>每天N次</t>
    <phoneticPr fontId="2" type="noConversion"/>
  </si>
  <si>
    <t>普通概率玩家第1次以后抽奖
概率权重</t>
    <phoneticPr fontId="2" type="noConversion"/>
  </si>
  <si>
    <t>VIP概率玩家第1次以后抽奖
概率权重</t>
    <phoneticPr fontId="2" type="noConversion"/>
  </si>
  <si>
    <t>VIP概率玩家第1次抽奖
概率权重
注册起第1次</t>
    <phoneticPr fontId="2" type="noConversion"/>
  </si>
  <si>
    <t>普通概率玩家第1次抽奖
概率权重
注册起第1次</t>
    <phoneticPr fontId="2" type="noConversion"/>
  </si>
  <si>
    <t>string</t>
    <phoneticPr fontId="2" type="noConversion"/>
  </si>
  <si>
    <t>物品类型和奖励内容</t>
    <phoneticPr fontId="2" type="noConversion"/>
  </si>
  <si>
    <t>金币价值</t>
    <phoneticPr fontId="2" type="noConversion"/>
  </si>
  <si>
    <t>s</t>
    <phoneticPr fontId="2" type="noConversion"/>
  </si>
  <si>
    <t>int</t>
    <phoneticPr fontId="2" type="noConversion"/>
  </si>
  <si>
    <t>record</t>
    <phoneticPr fontId="2" type="noConversion"/>
  </si>
  <si>
    <t>paoLvMin</t>
    <phoneticPr fontId="2" type="noConversion"/>
  </si>
  <si>
    <t>paoLvMax</t>
    <phoneticPr fontId="2" type="noConversion"/>
  </si>
  <si>
    <t>转盘在炮倍范围时的转盘获得金币情况
最小炮倍</t>
    <phoneticPr fontId="2" type="noConversion"/>
  </si>
  <si>
    <t>最大炮倍</t>
    <phoneticPr fontId="2" type="noConversion"/>
  </si>
  <si>
    <t>进入大奖展示
1进入
0不进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</si>
</sst>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</cellXfs>
  <cellStyles count="1">
    <cellStyle name="常规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B11" sqref="B11"/>
    </sheetView>
  </sheetViews>
  <sheetFormatPr defaultRowHeight="16.5" x14ac:dyDescent="0.15"/>
  <cols>
    <col min="1" max="1" width="9.875" style="1" customWidth="1"/>
    <col min="2" max="2" width="14.125" style="1" bestFit="1" customWidth="1"/>
    <col min="3" max="3" width="14.125" style="1" customWidth="1"/>
    <col min="4" max="4" width="13.625" style="1" bestFit="1" customWidth="1"/>
    <col min="5" max="7" width="13.625" style="1" customWidth="1"/>
    <col min="8" max="8" width="16.625" style="1" bestFit="1" customWidth="1"/>
    <col min="9" max="9" width="10.5" style="1" customWidth="1"/>
    <col min="10" max="10" width="9" style="1"/>
    <col min="11" max="11" width="9.625" style="1" bestFit="1" customWidth="1"/>
    <col min="12" max="16384" width="9" style="1"/>
  </cols>
  <sheetData>
    <row r="1" spans="1:15" x14ac:dyDescent="0.35">
      <c r="A1" s="2" t="s">
        <v>1</v>
      </c>
      <c r="B1" s="2" t="s">
        <v>1</v>
      </c>
      <c r="C1" s="2" t="s">
        <v>1</v>
      </c>
      <c r="D1" s="2" t="s">
        <v>1</v>
      </c>
      <c r="E1" s="2" t="s">
        <v>6</v>
      </c>
      <c r="F1" s="2" t="s">
        <v>6</v>
      </c>
      <c r="G1" s="2" t="s">
        <v>6</v>
      </c>
      <c r="H1" s="2" t="s">
        <v>6</v>
      </c>
      <c r="I1" s="2" t="s">
        <v>23</v>
      </c>
    </row>
    <row r="2" spans="1:15" x14ac:dyDescent="0.35">
      <c r="A2" s="3" t="s">
        <v>0</v>
      </c>
      <c r="B2" s="3" t="s">
        <v>0</v>
      </c>
      <c r="C2" s="3" t="s">
        <v>0</v>
      </c>
      <c r="D2" s="3" t="s">
        <v>20</v>
      </c>
      <c r="E2" s="3" t="s">
        <v>2</v>
      </c>
      <c r="F2" s="3" t="s">
        <v>0</v>
      </c>
      <c r="G2" s="3" t="s">
        <v>0</v>
      </c>
      <c r="H2" s="3" t="s">
        <v>0</v>
      </c>
      <c r="I2" s="3" t="s">
        <v>24</v>
      </c>
      <c r="K2" s="1" t="s">
        <v>15</v>
      </c>
      <c r="L2" s="10">
        <v>5</v>
      </c>
    </row>
    <row r="3" spans="1:15" x14ac:dyDescent="0.35">
      <c r="A3" s="3" t="s">
        <v>5</v>
      </c>
      <c r="B3" s="3" t="s">
        <v>26</v>
      </c>
      <c r="C3" s="3" t="s">
        <v>27</v>
      </c>
      <c r="D3" s="3" t="s">
        <v>4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25</v>
      </c>
      <c r="K3" s="1">
        <f>SUM(K5:K9)</f>
        <v>1999.9402985074628</v>
      </c>
      <c r="L3" s="1">
        <f>SUM(L5:L9)</f>
        <v>4000.3595505617977</v>
      </c>
      <c r="M3" s="1">
        <f>SUM(M5:M9)*$L$2</f>
        <v>10000.224089635853</v>
      </c>
      <c r="N3" s="1">
        <f>SUM(N5:N9)*$L$2</f>
        <v>15000.224089635856</v>
      </c>
    </row>
    <row r="4" spans="1:15" s="4" customFormat="1" ht="57" x14ac:dyDescent="0.3">
      <c r="A4" s="8" t="s">
        <v>3</v>
      </c>
      <c r="B4" s="8" t="s">
        <v>28</v>
      </c>
      <c r="C4" s="8" t="s">
        <v>29</v>
      </c>
      <c r="D4" s="6" t="s">
        <v>21</v>
      </c>
      <c r="E4" s="7" t="s">
        <v>19</v>
      </c>
      <c r="F4" s="7" t="s">
        <v>18</v>
      </c>
      <c r="G4" s="7" t="s">
        <v>16</v>
      </c>
      <c r="H4" s="7" t="s">
        <v>17</v>
      </c>
      <c r="I4" s="7" t="s">
        <v>30</v>
      </c>
      <c r="J4" s="4" t="s">
        <v>22</v>
      </c>
      <c r="K4" s="9" t="s">
        <v>12</v>
      </c>
      <c r="L4" s="9" t="s">
        <v>11</v>
      </c>
      <c r="M4" s="9" t="s">
        <v>13</v>
      </c>
      <c r="N4" s="9" t="s">
        <v>14</v>
      </c>
    </row>
    <row r="5" spans="1:15" x14ac:dyDescent="0.3">
      <c r="A5" s="5">
        <v>1</v>
      </c>
      <c r="B5" s="5">
        <v>1</v>
      </c>
      <c r="C5" s="5">
        <v>999</v>
      </c>
      <c r="D5" s="5" t="str">
        <f>"1|2|"&amp;J5</f>
        <v>1|2|8888</v>
      </c>
      <c r="E5" s="13">
        <v>0</v>
      </c>
      <c r="F5" s="13">
        <v>14</v>
      </c>
      <c r="G5" s="13">
        <v>5</v>
      </c>
      <c r="H5" s="13">
        <v>50</v>
      </c>
      <c r="I5" s="11">
        <v>1</v>
      </c>
      <c r="J5" s="11">
        <v>8888</v>
      </c>
      <c r="K5" s="1">
        <f t="shared" ref="K5:N9" si="0">$J5*E5/SUM(E$5:E$9)</f>
        <v>0</v>
      </c>
      <c r="L5" s="1">
        <f t="shared" si="0"/>
        <v>699.05617977528095</v>
      </c>
      <c r="M5" s="1">
        <f t="shared" si="0"/>
        <v>62.240896358543417</v>
      </c>
      <c r="N5" s="1">
        <f t="shared" si="0"/>
        <v>622.40896358543421</v>
      </c>
      <c r="O5" s="11">
        <v>8888</v>
      </c>
    </row>
    <row r="6" spans="1:15" x14ac:dyDescent="0.3">
      <c r="A6" s="5">
        <v>2</v>
      </c>
      <c r="B6" s="5">
        <f>B5</f>
        <v>1</v>
      </c>
      <c r="C6" s="5">
        <f>C5</f>
        <v>999</v>
      </c>
      <c r="D6" s="5" t="str">
        <f t="shared" ref="D6:D9" si="1">"1|2|"&amp;J6</f>
        <v>1|2|3888</v>
      </c>
      <c r="E6" s="13">
        <v>40</v>
      </c>
      <c r="F6" s="13">
        <v>114</v>
      </c>
      <c r="G6" s="13">
        <v>40</v>
      </c>
      <c r="H6" s="13">
        <v>150</v>
      </c>
      <c r="I6" s="11">
        <v>0</v>
      </c>
      <c r="J6" s="11">
        <v>3888</v>
      </c>
      <c r="K6" s="1">
        <f t="shared" si="0"/>
        <v>232.11940298507463</v>
      </c>
      <c r="L6" s="1">
        <f t="shared" si="0"/>
        <v>2490.067415730337</v>
      </c>
      <c r="M6" s="1">
        <f t="shared" si="0"/>
        <v>217.81512605042016</v>
      </c>
      <c r="N6" s="1">
        <f t="shared" si="0"/>
        <v>816.80672268907563</v>
      </c>
      <c r="O6" s="11">
        <v>3888</v>
      </c>
    </row>
    <row r="7" spans="1:15" x14ac:dyDescent="0.3">
      <c r="A7" s="5">
        <v>3</v>
      </c>
      <c r="B7" s="5">
        <f t="shared" ref="B7:B9" si="2">B6</f>
        <v>1</v>
      </c>
      <c r="C7" s="5">
        <f t="shared" ref="C7:C9" si="3">C6</f>
        <v>999</v>
      </c>
      <c r="D7" s="5" t="str">
        <f t="shared" si="1"/>
        <v>1|2|2888</v>
      </c>
      <c r="E7" s="13">
        <v>195</v>
      </c>
      <c r="F7" s="13">
        <v>50</v>
      </c>
      <c r="G7" s="13">
        <v>200</v>
      </c>
      <c r="H7" s="13">
        <v>254</v>
      </c>
      <c r="I7" s="11">
        <v>0</v>
      </c>
      <c r="J7" s="11">
        <v>2888</v>
      </c>
      <c r="K7" s="1">
        <f t="shared" si="0"/>
        <v>840.53731343283584</v>
      </c>
      <c r="L7" s="1">
        <f t="shared" si="0"/>
        <v>811.23595505617982</v>
      </c>
      <c r="M7" s="1">
        <f t="shared" si="0"/>
        <v>808.96358543417364</v>
      </c>
      <c r="N7" s="1">
        <f t="shared" si="0"/>
        <v>1027.3837535014006</v>
      </c>
      <c r="O7" s="11">
        <v>2888</v>
      </c>
    </row>
    <row r="8" spans="1:15" x14ac:dyDescent="0.3">
      <c r="A8" s="5">
        <v>4</v>
      </c>
      <c r="B8" s="5">
        <f t="shared" si="2"/>
        <v>1</v>
      </c>
      <c r="C8" s="5">
        <f t="shared" si="3"/>
        <v>999</v>
      </c>
      <c r="D8" s="5" t="str">
        <f t="shared" si="1"/>
        <v>1|2|1888</v>
      </c>
      <c r="E8" s="13">
        <v>235</v>
      </c>
      <c r="F8" s="13">
        <v>0</v>
      </c>
      <c r="G8" s="13">
        <v>234</v>
      </c>
      <c r="H8" s="13">
        <v>150</v>
      </c>
      <c r="I8" s="11">
        <v>0</v>
      </c>
      <c r="J8" s="11">
        <v>1888</v>
      </c>
      <c r="K8" s="1">
        <f t="shared" si="0"/>
        <v>662.20895522388059</v>
      </c>
      <c r="L8" s="1">
        <f t="shared" si="0"/>
        <v>0</v>
      </c>
      <c r="M8" s="1">
        <f t="shared" si="0"/>
        <v>618.75630252100837</v>
      </c>
      <c r="N8" s="1">
        <f t="shared" si="0"/>
        <v>396.63865546218489</v>
      </c>
      <c r="O8" s="11">
        <v>1888</v>
      </c>
    </row>
    <row r="9" spans="1:15" x14ac:dyDescent="0.3">
      <c r="A9" s="5">
        <v>5</v>
      </c>
      <c r="B9" s="5">
        <f t="shared" si="2"/>
        <v>1</v>
      </c>
      <c r="C9" s="5">
        <f>C8</f>
        <v>999</v>
      </c>
      <c r="D9" s="5" t="str">
        <f t="shared" si="1"/>
        <v>1|2|888</v>
      </c>
      <c r="E9" s="13">
        <v>200</v>
      </c>
      <c r="F9" s="13">
        <v>0</v>
      </c>
      <c r="G9" s="13">
        <v>235</v>
      </c>
      <c r="H9" s="13">
        <v>110</v>
      </c>
      <c r="I9" s="11">
        <v>0</v>
      </c>
      <c r="J9" s="11">
        <v>888</v>
      </c>
      <c r="K9" s="1">
        <f t="shared" si="0"/>
        <v>265.07462686567163</v>
      </c>
      <c r="L9" s="1">
        <f t="shared" si="0"/>
        <v>0</v>
      </c>
      <c r="M9" s="1">
        <f t="shared" si="0"/>
        <v>292.26890756302521</v>
      </c>
      <c r="N9" s="1">
        <f t="shared" si="0"/>
        <v>136.80672268907563</v>
      </c>
      <c r="O9" s="11">
        <v>888</v>
      </c>
    </row>
    <row r="10" spans="1:15" x14ac:dyDescent="0.3">
      <c r="A10" s="5">
        <v>6</v>
      </c>
      <c r="B10" s="5">
        <f>C5+1</f>
        <v>1000</v>
      </c>
      <c r="C10" s="5">
        <v>10000</v>
      </c>
      <c r="D10" s="5" t="str">
        <f>"1|2|"&amp;J10</f>
        <v>1|2|88888</v>
      </c>
      <c r="E10" s="14">
        <v>0</v>
      </c>
      <c r="F10" s="14">
        <v>10</v>
      </c>
      <c r="G10" s="14">
        <v>10</v>
      </c>
      <c r="H10" s="14">
        <v>50</v>
      </c>
      <c r="I10" s="12">
        <v>1</v>
      </c>
      <c r="J10" s="12">
        <v>88888</v>
      </c>
      <c r="K10" s="1">
        <f>$J10*E10/SUM(E$10:E$14)</f>
        <v>0</v>
      </c>
      <c r="L10" s="1">
        <f>$J10*F10/SUM(F$10:F$14)</f>
        <v>12698.285714285714</v>
      </c>
      <c r="M10" s="1">
        <f>$J10*G10/SUM(G$10:G$14)</f>
        <v>888.88</v>
      </c>
      <c r="N10" s="1">
        <f>$J10*H10/SUM(H$10:H$14)</f>
        <v>4444.3999999999996</v>
      </c>
      <c r="O10" s="12">
        <v>88888</v>
      </c>
    </row>
    <row r="11" spans="1:15" x14ac:dyDescent="0.3">
      <c r="A11" s="5">
        <v>7</v>
      </c>
      <c r="B11" s="5">
        <f t="shared" ref="B11:B14" si="4">C6+1</f>
        <v>1000</v>
      </c>
      <c r="C11" s="5">
        <v>10000</v>
      </c>
      <c r="D11" s="5" t="str">
        <f t="shared" ref="D11:D14" si="5">"1|2|"&amp;J11</f>
        <v>1|2|18888</v>
      </c>
      <c r="E11" s="14">
        <v>60</v>
      </c>
      <c r="F11" s="14">
        <v>60</v>
      </c>
      <c r="G11" s="14">
        <v>105</v>
      </c>
      <c r="H11" s="14">
        <v>150</v>
      </c>
      <c r="I11" s="12">
        <v>1</v>
      </c>
      <c r="J11" s="12">
        <v>18888</v>
      </c>
      <c r="K11" s="1">
        <f t="shared" ref="K11:N14" si="6">$J11*E11/SUM(E$10:E$14)</f>
        <v>7083</v>
      </c>
      <c r="L11" s="1">
        <f t="shared" si="6"/>
        <v>16189.714285714286</v>
      </c>
      <c r="M11" s="1">
        <f t="shared" si="6"/>
        <v>1983.24</v>
      </c>
      <c r="N11" s="1">
        <f t="shared" si="6"/>
        <v>2833.2</v>
      </c>
      <c r="O11" s="12">
        <v>18888</v>
      </c>
    </row>
    <row r="12" spans="1:15" x14ac:dyDescent="0.3">
      <c r="A12" s="5">
        <v>8</v>
      </c>
      <c r="B12" s="5">
        <f t="shared" si="4"/>
        <v>1000</v>
      </c>
      <c r="C12" s="5">
        <v>10000</v>
      </c>
      <c r="D12" s="5" t="str">
        <f t="shared" si="5"/>
        <v>1|2|2888</v>
      </c>
      <c r="E12" s="14">
        <v>100</v>
      </c>
      <c r="F12" s="14">
        <v>0</v>
      </c>
      <c r="G12" s="14">
        <v>500</v>
      </c>
      <c r="H12" s="14">
        <v>250</v>
      </c>
      <c r="I12" s="12">
        <v>0</v>
      </c>
      <c r="J12" s="12">
        <v>2888</v>
      </c>
      <c r="K12" s="1">
        <f t="shared" si="6"/>
        <v>1805</v>
      </c>
      <c r="L12" s="1">
        <f t="shared" si="6"/>
        <v>0</v>
      </c>
      <c r="M12" s="1">
        <f t="shared" si="6"/>
        <v>1444</v>
      </c>
      <c r="N12" s="1">
        <f t="shared" si="6"/>
        <v>722</v>
      </c>
      <c r="O12" s="12">
        <v>2888</v>
      </c>
    </row>
    <row r="13" spans="1:15" x14ac:dyDescent="0.3">
      <c r="A13" s="5">
        <v>9</v>
      </c>
      <c r="B13" s="5">
        <f t="shared" si="4"/>
        <v>1000</v>
      </c>
      <c r="C13" s="5">
        <v>10000</v>
      </c>
      <c r="D13" s="5" t="str">
        <f t="shared" si="5"/>
        <v>1|2|1888</v>
      </c>
      <c r="E13" s="14">
        <v>0</v>
      </c>
      <c r="F13" s="14">
        <v>0</v>
      </c>
      <c r="G13" s="14">
        <v>230</v>
      </c>
      <c r="H13" s="14">
        <v>400</v>
      </c>
      <c r="I13" s="12">
        <v>0</v>
      </c>
      <c r="J13" s="12">
        <v>1888</v>
      </c>
      <c r="K13" s="1">
        <f t="shared" si="6"/>
        <v>0</v>
      </c>
      <c r="L13" s="1">
        <f t="shared" si="6"/>
        <v>0</v>
      </c>
      <c r="M13" s="1">
        <f t="shared" si="6"/>
        <v>434.24</v>
      </c>
      <c r="N13" s="1">
        <f t="shared" si="6"/>
        <v>755.2</v>
      </c>
      <c r="O13" s="12">
        <v>1888</v>
      </c>
    </row>
    <row r="14" spans="1:15" x14ac:dyDescent="0.3">
      <c r="A14" s="5">
        <v>10</v>
      </c>
      <c r="B14" s="5">
        <f t="shared" si="4"/>
        <v>1000</v>
      </c>
      <c r="C14" s="5">
        <v>10000</v>
      </c>
      <c r="D14" s="5" t="str">
        <f t="shared" si="5"/>
        <v>1|2|888</v>
      </c>
      <c r="E14" s="14">
        <v>0</v>
      </c>
      <c r="F14" s="14">
        <v>0</v>
      </c>
      <c r="G14" s="14">
        <v>155</v>
      </c>
      <c r="H14" s="14">
        <v>150</v>
      </c>
      <c r="I14" s="12">
        <v>0</v>
      </c>
      <c r="J14" s="12">
        <v>888</v>
      </c>
      <c r="K14" s="1">
        <f t="shared" si="6"/>
        <v>0</v>
      </c>
      <c r="L14" s="1">
        <f t="shared" si="6"/>
        <v>0</v>
      </c>
      <c r="M14" s="1">
        <f t="shared" si="6"/>
        <v>137.63999999999999</v>
      </c>
      <c r="N14" s="1">
        <f t="shared" si="6"/>
        <v>133.19999999999999</v>
      </c>
      <c r="O14" s="12">
        <v>888</v>
      </c>
    </row>
    <row r="15" spans="1:15" x14ac:dyDescent="0.15">
      <c r="K15" s="1">
        <f>SUM(K10:K14)</f>
        <v>8888</v>
      </c>
      <c r="L15" s="1">
        <f t="shared" ref="L15" si="7">SUM(L10:L14)</f>
        <v>28888</v>
      </c>
      <c r="M15" s="1">
        <f>SUM(M10:M14)*$L$2</f>
        <v>24440</v>
      </c>
      <c r="N15" s="1">
        <f>SUM(N10:N14)*$L$2</f>
        <v>44440</v>
      </c>
    </row>
  </sheetData>
  <phoneticPr fontId="2" type="noConversion"/>
  <conditionalFormatting sqref="J1:XFD4 A10:C14 A1:H9 O10:XFD14 J5:J14 A15:XFD1048576 H5:XFD9">
    <cfRule type="containsText" dxfId="3" priority="54" operator="containsText" text=" ">
      <formula>NOT(ISERROR(SEARCH(" ",A1)))</formula>
    </cfRule>
  </conditionalFormatting>
  <conditionalFormatting sqref="I1:I4">
    <cfRule type="containsText" dxfId="2" priority="3" operator="containsText" text=" ">
      <formula>NOT(ISERROR(SEARCH(" ",I1)))</formula>
    </cfRule>
  </conditionalFormatting>
  <conditionalFormatting sqref="D10:I14">
    <cfRule type="containsText" dxfId="1" priority="2" operator="containsText" text=" ">
      <formula>NOT(ISERROR(SEARCH(" ",D10)))</formula>
    </cfRule>
  </conditionalFormatting>
  <conditionalFormatting sqref="K10:N14">
    <cfRule type="containsText" dxfId="0" priority="1" operator="containsText" text=" ">
      <formula>NOT(ISERROR(SEARCH(" ",K10)))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看广告免费金币|FreeGoldAdv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2019-07-19T02:19:36Z</dcterms:modified>
</cp:coreProperties>
</file>