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0740"/>
  </bookViews>
  <sheets>
    <sheet name="回流礼包|BackGift" sheetId="3" r:id="rId1"/>
  </sheets>
  <calcPr calcId="144525"/>
</workbook>
</file>

<file path=xl/comments1.xml><?xml version="1.0" encoding="utf-8"?>
<comments xmlns="http://schemas.openxmlformats.org/spreadsheetml/2006/main">
  <authors>
    <author>user</author>
    <author>作者</author>
  </authors>
  <commentList>
    <comment ref="Z12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话费券1，客户端显示为0.1元</t>
        </r>
      </text>
    </comment>
    <comment ref="Z20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实物价值是正常价值的2倍</t>
        </r>
      </text>
    </comment>
  </commentList>
</comments>
</file>

<file path=xl/sharedStrings.xml><?xml version="1.0" encoding="utf-8"?>
<sst xmlns="http://schemas.openxmlformats.org/spreadsheetml/2006/main" count="196" uniqueCount="44">
  <si>
    <t>cs</t>
  </si>
  <si>
    <t>int</t>
  </si>
  <si>
    <t>string</t>
  </si>
  <si>
    <t>id</t>
  </si>
  <si>
    <t>day</t>
  </si>
  <si>
    <t>viplevel</t>
  </si>
  <si>
    <t>reward</t>
  </si>
  <si>
    <t>序号</t>
  </si>
  <si>
    <t>n天未登录</t>
  </si>
  <si>
    <t>vip等级不同</t>
  </si>
  <si>
    <t>奖励内容不能使用掉落组</t>
  </si>
  <si>
    <t>物品名称
辅助用到</t>
  </si>
  <si>
    <t>物品类型</t>
  </si>
  <si>
    <t>物品id</t>
  </si>
  <si>
    <t>数量</t>
  </si>
  <si>
    <t>人民币价值</t>
  </si>
  <si>
    <t>价值
钻石价值</t>
  </si>
  <si>
    <t>兑换价值衰减</t>
  </si>
  <si>
    <t>金币</t>
  </si>
  <si>
    <t>钻石</t>
  </si>
  <si>
    <t>锁定</t>
  </si>
  <si>
    <t>冰冻</t>
  </si>
  <si>
    <t>人民币</t>
  </si>
  <si>
    <t>超级武器1</t>
  </si>
  <si>
    <t>狂暴</t>
  </si>
  <si>
    <t>召唤</t>
  </si>
  <si>
    <t>话费券</t>
  </si>
  <si>
    <t>超级武器2</t>
  </si>
  <si>
    <t>超级武器3</t>
  </si>
  <si>
    <t>超级武器4</t>
  </si>
  <si>
    <t>5元话费卡</t>
  </si>
  <si>
    <t>2元话费卡</t>
  </si>
  <si>
    <t>高压锅</t>
  </si>
  <si>
    <t>30元话费卡</t>
  </si>
  <si>
    <t>50元话费卡</t>
  </si>
  <si>
    <t>活跃度</t>
  </si>
  <si>
    <t>红包【恭】</t>
  </si>
  <si>
    <t>红包【喜】</t>
  </si>
  <si>
    <t>红包【发】</t>
  </si>
  <si>
    <t>红包【财】</t>
  </si>
  <si>
    <t>双轮</t>
  </si>
  <si>
    <t>橄榄油</t>
  </si>
  <si>
    <t>米面礼盒</t>
  </si>
  <si>
    <t>1元话费卡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</si>
</sst>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E+00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rgb="FFFF0000"/>
      <name val="微软雅黑"/>
      <charset val="134"/>
    </font>
    <font>
      <sz val="9"/>
      <color theme="1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3" tint="0.799737540818506"/>
        <bgColor indexed="64"/>
      </patternFill>
    </fill>
    <fill>
      <patternFill patternType="solid">
        <fgColor theme="3" tint="0.799859614856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1" fillId="2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5" borderId="15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11" borderId="17" applyNumberFormat="0" applyAlignment="0" applyProtection="0">
      <alignment vertical="center"/>
    </xf>
    <xf numFmtId="0" fontId="8" fillId="11" borderId="10" applyNumberFormat="0" applyAlignment="0" applyProtection="0">
      <alignment vertical="center"/>
    </xf>
    <xf numFmtId="0" fontId="18" fillId="24" borderId="1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0" borderId="0" xfId="0" applyFont="1" applyFill="1" applyAlignment="1">
      <alignment horizontal="left" vertical="center"/>
    </xf>
    <xf numFmtId="0" fontId="2" fillId="4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5" fillId="6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9" fontId="1" fillId="0" borderId="0" xfId="11" applyFont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9" fontId="1" fillId="8" borderId="0" xfId="11" applyFont="1" applyFill="1" applyAlignment="1">
      <alignment horizontal="left" vertical="center"/>
    </xf>
    <xf numFmtId="176" fontId="2" fillId="0" borderId="0" xfId="0" applyNumberFormat="1" applyFont="1" applyBorder="1" applyAlignment="1">
      <alignment horizontal="left" vertical="center"/>
    </xf>
    <xf numFmtId="176" fontId="1" fillId="0" borderId="0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8"/>
  <sheetViews>
    <sheetView tabSelected="1" workbookViewId="0">
      <selection activeCell="M2" sqref="M2"/>
    </sheetView>
  </sheetViews>
  <sheetFormatPr defaultColWidth="9" defaultRowHeight="16.5"/>
  <cols>
    <col min="1" max="1" width="4.62727272727273" style="1" customWidth="1"/>
    <col min="2" max="2" width="8.12727272727273" style="1" customWidth="1"/>
    <col min="3" max="3" width="9.37272727272727" customWidth="1"/>
    <col min="4" max="4" width="41.5" style="1" customWidth="1"/>
    <col min="5" max="6" width="9" style="1"/>
    <col min="7" max="7" width="11.1272727272727" style="2" customWidth="1"/>
    <col min="8" max="8" width="8" style="2" customWidth="1"/>
    <col min="9" max="9" width="7.62727272727273" style="2" customWidth="1"/>
    <col min="10" max="22" width="9.62727272727273" style="2" customWidth="1"/>
    <col min="23" max="24" width="9" style="2"/>
    <col min="25" max="25" width="9" style="3"/>
    <col min="26" max="26" width="10.3727272727273" style="3" customWidth="1"/>
    <col min="27" max="27" width="12.5" style="3" customWidth="1"/>
    <col min="28" max="28" width="12" style="3" customWidth="1"/>
    <col min="29" max="31" width="9" style="3"/>
    <col min="32" max="16384" width="9" style="1"/>
  </cols>
  <sheetData>
    <row r="1" ht="14.5" spans="1:4">
      <c r="A1" s="4" t="s">
        <v>0</v>
      </c>
      <c r="B1" s="4" t="s">
        <v>0</v>
      </c>
      <c r="C1" s="5" t="s">
        <v>0</v>
      </c>
      <c r="D1" s="4" t="s">
        <v>0</v>
      </c>
    </row>
    <row r="2" ht="14.5" spans="1:4">
      <c r="A2" s="6" t="s">
        <v>1</v>
      </c>
      <c r="B2" s="6" t="s">
        <v>1</v>
      </c>
      <c r="C2" s="6" t="s">
        <v>1</v>
      </c>
      <c r="D2" s="6" t="s">
        <v>2</v>
      </c>
    </row>
    <row r="3" spans="1:7">
      <c r="A3" s="6" t="s">
        <v>3</v>
      </c>
      <c r="B3" s="6" t="s">
        <v>4</v>
      </c>
      <c r="C3" s="6" t="s">
        <v>5</v>
      </c>
      <c r="D3" s="6" t="s">
        <v>6</v>
      </c>
      <c r="G3" s="7"/>
    </row>
    <row r="4" ht="33" spans="1:31">
      <c r="A4" s="6" t="s">
        <v>7</v>
      </c>
      <c r="B4" s="8" t="s">
        <v>8</v>
      </c>
      <c r="C4" s="8" t="s">
        <v>9</v>
      </c>
      <c r="D4" s="9" t="s">
        <v>10</v>
      </c>
      <c r="G4" s="10" t="s">
        <v>11</v>
      </c>
      <c r="H4" s="11" t="s">
        <v>12</v>
      </c>
      <c r="I4" s="11" t="s">
        <v>13</v>
      </c>
      <c r="J4" s="16" t="s">
        <v>14</v>
      </c>
      <c r="K4" s="10" t="s">
        <v>11</v>
      </c>
      <c r="L4" s="11" t="s">
        <v>12</v>
      </c>
      <c r="M4" s="11" t="s">
        <v>13</v>
      </c>
      <c r="N4" s="16" t="s">
        <v>14</v>
      </c>
      <c r="O4" s="10" t="s">
        <v>11</v>
      </c>
      <c r="P4" s="11" t="s">
        <v>12</v>
      </c>
      <c r="Q4" s="11" t="s">
        <v>13</v>
      </c>
      <c r="R4" s="16" t="s">
        <v>14</v>
      </c>
      <c r="S4" s="10" t="s">
        <v>11</v>
      </c>
      <c r="T4" s="11" t="s">
        <v>12</v>
      </c>
      <c r="U4" s="11" t="s">
        <v>13</v>
      </c>
      <c r="V4" s="16" t="s">
        <v>14</v>
      </c>
      <c r="Y4" s="19"/>
      <c r="Z4" s="20">
        <v>0</v>
      </c>
      <c r="AA4" s="14" t="s">
        <v>15</v>
      </c>
      <c r="AB4" s="21" t="s">
        <v>16</v>
      </c>
      <c r="AC4" s="14" t="s">
        <v>12</v>
      </c>
      <c r="AD4" s="22" t="s">
        <v>3</v>
      </c>
      <c r="AE4" s="23" t="s">
        <v>17</v>
      </c>
    </row>
    <row r="5" spans="1:31">
      <c r="A5" s="1">
        <v>1</v>
      </c>
      <c r="B5" s="1">
        <v>7</v>
      </c>
      <c r="C5" s="12">
        <v>0</v>
      </c>
      <c r="D5" s="1" t="str">
        <f>H5&amp;"|"&amp;I5&amp;"|"&amp;J5&amp;","&amp;L5&amp;"|"&amp;M5&amp;"|"&amp;N5&amp;","&amp;P5&amp;"|"&amp;Q5&amp;"|"&amp;R5&amp;","&amp;T5&amp;"|"&amp;U5&amp;"|"&amp;V5</f>
        <v>1|2|10000,1|1|10,2|1001|5,2|1002|5</v>
      </c>
      <c r="G5" s="13" t="s">
        <v>18</v>
      </c>
      <c r="H5" s="14">
        <f>VLOOKUP(G5,Z:AD,4,0)</f>
        <v>1</v>
      </c>
      <c r="I5" s="14">
        <f>VLOOKUP(G5,Z:AD,5,0)</f>
        <v>2</v>
      </c>
      <c r="J5" s="17">
        <v>10000</v>
      </c>
      <c r="K5" s="13" t="s">
        <v>19</v>
      </c>
      <c r="L5" s="15">
        <f>VLOOKUP(K5,Z:AD,4,0)</f>
        <v>1</v>
      </c>
      <c r="M5" s="15">
        <f>VLOOKUP(K5,Z:AD,5,0)</f>
        <v>1</v>
      </c>
      <c r="N5" s="17">
        <f>J5/1000</f>
        <v>10</v>
      </c>
      <c r="O5" s="13" t="s">
        <v>20</v>
      </c>
      <c r="P5" s="15">
        <f>VLOOKUP(O5,Z:AD,4,0)</f>
        <v>2</v>
      </c>
      <c r="Q5" s="15">
        <f>VLOOKUP(O5,Z:AD,5,0)</f>
        <v>1001</v>
      </c>
      <c r="R5" s="17">
        <v>5</v>
      </c>
      <c r="S5" s="13" t="s">
        <v>21</v>
      </c>
      <c r="T5" s="15">
        <f>VLOOKUP(S5,Z:AD,4,0)</f>
        <v>2</v>
      </c>
      <c r="U5" s="15">
        <f>VLOOKUP(S5,Z:AD,5,0)</f>
        <v>1002</v>
      </c>
      <c r="V5" s="17">
        <v>5</v>
      </c>
      <c r="Z5" s="24" t="s">
        <v>22</v>
      </c>
      <c r="AA5" s="15">
        <v>1</v>
      </c>
      <c r="AB5" s="15">
        <v>0.1</v>
      </c>
      <c r="AC5" s="15">
        <v>1</v>
      </c>
      <c r="AD5" s="25">
        <v>0</v>
      </c>
      <c r="AE5" s="26">
        <v>1</v>
      </c>
    </row>
    <row r="6" spans="1:31">
      <c r="A6" s="1">
        <v>2</v>
      </c>
      <c r="B6" s="1">
        <v>7</v>
      </c>
      <c r="C6" s="12">
        <v>1</v>
      </c>
      <c r="D6" s="1" t="str">
        <f t="shared" ref="D6:D37" si="0">H6&amp;"|"&amp;I6&amp;"|"&amp;J6&amp;","&amp;L6&amp;"|"&amp;M6&amp;"|"&amp;N6&amp;","&amp;P6&amp;"|"&amp;Q6&amp;"|"&amp;R6&amp;","&amp;T6&amp;"|"&amp;U6&amp;"|"&amp;V6</f>
        <v>1|2|20000,1|1|15,2|1001|5,2|1002|5</v>
      </c>
      <c r="G6" s="13" t="s">
        <v>18</v>
      </c>
      <c r="H6" s="15">
        <f>VLOOKUP(G6,Z:AD,4,0)</f>
        <v>1</v>
      </c>
      <c r="I6" s="15">
        <f>VLOOKUP(G6,Z:AD,5,0)</f>
        <v>2</v>
      </c>
      <c r="J6" s="17">
        <v>20000</v>
      </c>
      <c r="K6" s="13" t="s">
        <v>19</v>
      </c>
      <c r="L6" s="15">
        <f>VLOOKUP(K6,Z:AD,4,0)</f>
        <v>1</v>
      </c>
      <c r="M6" s="15">
        <f>VLOOKUP(K6,Z:AD,5,0)</f>
        <v>1</v>
      </c>
      <c r="N6" s="17">
        <v>15</v>
      </c>
      <c r="O6" s="13" t="s">
        <v>20</v>
      </c>
      <c r="P6" s="15">
        <f t="shared" ref="P6:P37" si="1">VLOOKUP(O6,Z:AD,4,0)</f>
        <v>2</v>
      </c>
      <c r="Q6" s="15">
        <f t="shared" ref="Q6:Q37" si="2">VLOOKUP(O6,Z:AD,5,0)</f>
        <v>1001</v>
      </c>
      <c r="R6" s="17">
        <v>5</v>
      </c>
      <c r="S6" s="13" t="s">
        <v>21</v>
      </c>
      <c r="T6" s="15">
        <f t="shared" ref="T6:T37" si="3">VLOOKUP(S6,Z:AD,4,0)</f>
        <v>2</v>
      </c>
      <c r="U6" s="15">
        <f t="shared" ref="U6:U37" si="4">VLOOKUP(S6,Z:AD,5,0)</f>
        <v>1002</v>
      </c>
      <c r="V6" s="17">
        <v>5</v>
      </c>
      <c r="Z6" s="24" t="s">
        <v>19</v>
      </c>
      <c r="AA6" s="27">
        <v>0.1</v>
      </c>
      <c r="AB6" s="27">
        <v>1</v>
      </c>
      <c r="AC6" s="15">
        <v>1</v>
      </c>
      <c r="AD6" s="25">
        <v>1</v>
      </c>
      <c r="AE6" s="28">
        <v>2.5</v>
      </c>
    </row>
    <row r="7" spans="1:31">
      <c r="A7" s="1">
        <v>3</v>
      </c>
      <c r="B7" s="1">
        <v>7</v>
      </c>
      <c r="C7" s="12">
        <v>2</v>
      </c>
      <c r="D7" s="1" t="str">
        <f t="shared" si="0"/>
        <v>1|2|30000,1|1|20,2|1001|5,2|1002|5</v>
      </c>
      <c r="G7" s="13" t="s">
        <v>18</v>
      </c>
      <c r="H7" s="15">
        <f>VLOOKUP(G7,Z:AD,4,0)</f>
        <v>1</v>
      </c>
      <c r="I7" s="15">
        <f>VLOOKUP(G7,Z:AD,5,0)</f>
        <v>2</v>
      </c>
      <c r="J7" s="17">
        <v>30000</v>
      </c>
      <c r="K7" s="13" t="s">
        <v>19</v>
      </c>
      <c r="L7" s="15">
        <f>VLOOKUP(K7,Z:AD,4,0)</f>
        <v>1</v>
      </c>
      <c r="M7" s="15">
        <f>VLOOKUP(K7,Z:AD,5,0)</f>
        <v>1</v>
      </c>
      <c r="N7" s="17">
        <v>20</v>
      </c>
      <c r="O7" s="13" t="s">
        <v>20</v>
      </c>
      <c r="P7" s="15">
        <f t="shared" si="1"/>
        <v>2</v>
      </c>
      <c r="Q7" s="15">
        <f t="shared" si="2"/>
        <v>1001</v>
      </c>
      <c r="R7" s="17">
        <v>5</v>
      </c>
      <c r="S7" s="13" t="s">
        <v>21</v>
      </c>
      <c r="T7" s="15">
        <f t="shared" si="3"/>
        <v>2</v>
      </c>
      <c r="U7" s="15">
        <f t="shared" si="4"/>
        <v>1002</v>
      </c>
      <c r="V7" s="17">
        <v>5</v>
      </c>
      <c r="Z7" s="24" t="s">
        <v>18</v>
      </c>
      <c r="AA7" s="29">
        <f>1/10000</f>
        <v>0.0001</v>
      </c>
      <c r="AB7" s="30">
        <f>AA7*10</f>
        <v>0.001</v>
      </c>
      <c r="AC7" s="15">
        <v>1</v>
      </c>
      <c r="AD7" s="25">
        <v>2</v>
      </c>
      <c r="AE7" s="26">
        <v>1</v>
      </c>
    </row>
    <row r="8" spans="1:31">
      <c r="A8" s="1">
        <v>4</v>
      </c>
      <c r="B8" s="1">
        <v>7</v>
      </c>
      <c r="C8" s="12">
        <v>3</v>
      </c>
      <c r="D8" s="1" t="str">
        <f t="shared" si="0"/>
        <v>1|2|40000,1|1|25,2|1001|5,2|1002|5</v>
      </c>
      <c r="G8" s="13" t="s">
        <v>18</v>
      </c>
      <c r="H8" s="15">
        <f>VLOOKUP(G8,Z:AD,4,0)</f>
        <v>1</v>
      </c>
      <c r="I8" s="15">
        <f>VLOOKUP(G8,Z:AD,5,0)</f>
        <v>2</v>
      </c>
      <c r="J8" s="17">
        <v>40000</v>
      </c>
      <c r="K8" s="13" t="s">
        <v>19</v>
      </c>
      <c r="L8" s="15">
        <f>VLOOKUP(K8,Z:AD,4,0)</f>
        <v>1</v>
      </c>
      <c r="M8" s="15">
        <f>VLOOKUP(K8,Z:AD,5,0)</f>
        <v>1</v>
      </c>
      <c r="N8" s="17">
        <v>25</v>
      </c>
      <c r="O8" s="13" t="s">
        <v>20</v>
      </c>
      <c r="P8" s="15">
        <f t="shared" si="1"/>
        <v>2</v>
      </c>
      <c r="Q8" s="15">
        <f t="shared" si="2"/>
        <v>1001</v>
      </c>
      <c r="R8" s="17">
        <v>5</v>
      </c>
      <c r="S8" s="13" t="s">
        <v>21</v>
      </c>
      <c r="T8" s="15">
        <f t="shared" si="3"/>
        <v>2</v>
      </c>
      <c r="U8" s="15">
        <f t="shared" si="4"/>
        <v>1002</v>
      </c>
      <c r="V8" s="17">
        <v>5</v>
      </c>
      <c r="Z8" s="24" t="s">
        <v>20</v>
      </c>
      <c r="AA8" s="15">
        <v>0.2</v>
      </c>
      <c r="AB8" s="15">
        <v>2</v>
      </c>
      <c r="AC8" s="15">
        <v>2</v>
      </c>
      <c r="AD8" s="25">
        <v>1001</v>
      </c>
      <c r="AE8" s="28">
        <v>2.5</v>
      </c>
    </row>
    <row r="9" spans="1:31">
      <c r="A9" s="1">
        <v>5</v>
      </c>
      <c r="B9" s="1">
        <v>7</v>
      </c>
      <c r="C9" s="12">
        <v>4</v>
      </c>
      <c r="D9" s="1" t="str">
        <f t="shared" si="0"/>
        <v>1|2|50000,1|1|30,2|1001|5,2|1002|5</v>
      </c>
      <c r="G9" s="13" t="s">
        <v>18</v>
      </c>
      <c r="H9" s="15">
        <f>VLOOKUP(G9,Z:AD,4,0)</f>
        <v>1</v>
      </c>
      <c r="I9" s="15">
        <f>VLOOKUP(G9,Z:AD,5,0)</f>
        <v>2</v>
      </c>
      <c r="J9" s="17">
        <v>50000</v>
      </c>
      <c r="K9" s="13" t="s">
        <v>19</v>
      </c>
      <c r="L9" s="15">
        <f>VLOOKUP(K9,Z:AD,4,0)</f>
        <v>1</v>
      </c>
      <c r="M9" s="15">
        <f>VLOOKUP(K9,Z:AD,5,0)</f>
        <v>1</v>
      </c>
      <c r="N9" s="17">
        <v>30</v>
      </c>
      <c r="O9" s="13" t="s">
        <v>20</v>
      </c>
      <c r="P9" s="15">
        <f t="shared" si="1"/>
        <v>2</v>
      </c>
      <c r="Q9" s="15">
        <f t="shared" si="2"/>
        <v>1001</v>
      </c>
      <c r="R9" s="17">
        <v>5</v>
      </c>
      <c r="S9" s="13" t="s">
        <v>21</v>
      </c>
      <c r="T9" s="15">
        <f t="shared" si="3"/>
        <v>2</v>
      </c>
      <c r="U9" s="15">
        <f t="shared" si="4"/>
        <v>1002</v>
      </c>
      <c r="V9" s="17">
        <v>5</v>
      </c>
      <c r="Z9" s="24" t="s">
        <v>21</v>
      </c>
      <c r="AA9" s="15">
        <v>0.5</v>
      </c>
      <c r="AB9" s="15">
        <v>5</v>
      </c>
      <c r="AC9" s="15">
        <v>2</v>
      </c>
      <c r="AD9" s="25">
        <v>1002</v>
      </c>
      <c r="AE9" s="26">
        <v>1</v>
      </c>
    </row>
    <row r="10" spans="1:31">
      <c r="A10" s="1">
        <v>6</v>
      </c>
      <c r="B10" s="1">
        <v>7</v>
      </c>
      <c r="C10" s="12">
        <v>5</v>
      </c>
      <c r="D10" s="1" t="str">
        <f t="shared" si="0"/>
        <v>1|2|60000,1|1|35,2|1005|1,2|1002|5</v>
      </c>
      <c r="G10" s="13" t="s">
        <v>18</v>
      </c>
      <c r="H10" s="15">
        <f>VLOOKUP(G10,Z:AD,4,0)</f>
        <v>1</v>
      </c>
      <c r="I10" s="15">
        <f>VLOOKUP(G10,Z:AD,5,0)</f>
        <v>2</v>
      </c>
      <c r="J10" s="17">
        <v>60000</v>
      </c>
      <c r="K10" s="13" t="s">
        <v>19</v>
      </c>
      <c r="L10" s="15">
        <f>VLOOKUP(K10,Z:AD,4,0)</f>
        <v>1</v>
      </c>
      <c r="M10" s="15">
        <f>VLOOKUP(K10,Z:AD,5,0)</f>
        <v>1</v>
      </c>
      <c r="N10" s="17">
        <v>35</v>
      </c>
      <c r="O10" s="13" t="s">
        <v>23</v>
      </c>
      <c r="P10" s="15">
        <f t="shared" si="1"/>
        <v>2</v>
      </c>
      <c r="Q10" s="15">
        <f t="shared" si="2"/>
        <v>1005</v>
      </c>
      <c r="R10" s="17">
        <v>1</v>
      </c>
      <c r="S10" s="13" t="s">
        <v>21</v>
      </c>
      <c r="T10" s="15">
        <f t="shared" si="3"/>
        <v>2</v>
      </c>
      <c r="U10" s="15">
        <f t="shared" si="4"/>
        <v>1002</v>
      </c>
      <c r="V10" s="17">
        <v>5</v>
      </c>
      <c r="Z10" s="24" t="s">
        <v>24</v>
      </c>
      <c r="AA10" s="27">
        <v>2</v>
      </c>
      <c r="AB10" s="27">
        <v>20</v>
      </c>
      <c r="AC10" s="15">
        <v>2</v>
      </c>
      <c r="AD10" s="25">
        <v>1003</v>
      </c>
      <c r="AE10" s="28">
        <v>2.5</v>
      </c>
    </row>
    <row r="11" spans="1:31">
      <c r="A11" s="1">
        <v>7</v>
      </c>
      <c r="B11" s="1">
        <v>7</v>
      </c>
      <c r="C11" s="12">
        <v>6</v>
      </c>
      <c r="D11" s="1" t="str">
        <f t="shared" si="0"/>
        <v>1|2|70000,1|1|40,2|1005|1,2|1002|5</v>
      </c>
      <c r="G11" s="13" t="s">
        <v>18</v>
      </c>
      <c r="H11" s="15">
        <f>VLOOKUP(G11,Z:AD,4,0)</f>
        <v>1</v>
      </c>
      <c r="I11" s="15">
        <f>VLOOKUP(G11,Z:AD,5,0)</f>
        <v>2</v>
      </c>
      <c r="J11" s="17">
        <v>70000</v>
      </c>
      <c r="K11" s="13" t="s">
        <v>19</v>
      </c>
      <c r="L11" s="15">
        <f>VLOOKUP(K11,Z:AD,4,0)</f>
        <v>1</v>
      </c>
      <c r="M11" s="15">
        <f>VLOOKUP(K11,Z:AD,5,0)</f>
        <v>1</v>
      </c>
      <c r="N11" s="17">
        <v>40</v>
      </c>
      <c r="O11" s="13" t="s">
        <v>23</v>
      </c>
      <c r="P11" s="15">
        <f t="shared" si="1"/>
        <v>2</v>
      </c>
      <c r="Q11" s="15">
        <f t="shared" si="2"/>
        <v>1005</v>
      </c>
      <c r="R11" s="17">
        <v>1</v>
      </c>
      <c r="S11" s="13" t="s">
        <v>21</v>
      </c>
      <c r="T11" s="15">
        <f t="shared" si="3"/>
        <v>2</v>
      </c>
      <c r="U11" s="15">
        <f t="shared" si="4"/>
        <v>1002</v>
      </c>
      <c r="V11" s="17">
        <v>5</v>
      </c>
      <c r="Z11" s="24" t="s">
        <v>25</v>
      </c>
      <c r="AA11" s="15">
        <v>0.2</v>
      </c>
      <c r="AB11" s="15">
        <v>2</v>
      </c>
      <c r="AC11" s="15">
        <v>2</v>
      </c>
      <c r="AD11" s="25">
        <v>1004</v>
      </c>
      <c r="AE11" s="26">
        <v>1</v>
      </c>
    </row>
    <row r="12" spans="1:31">
      <c r="A12" s="1">
        <v>8</v>
      </c>
      <c r="B12" s="1">
        <v>7</v>
      </c>
      <c r="C12" s="12">
        <v>7</v>
      </c>
      <c r="D12" s="1" t="str">
        <f t="shared" si="0"/>
        <v>1|2|80000,1|1|45,2|1005|1,2|1002|5</v>
      </c>
      <c r="G12" s="13" t="s">
        <v>18</v>
      </c>
      <c r="H12" s="15">
        <f>VLOOKUP(G12,Z:AD,4,0)</f>
        <v>1</v>
      </c>
      <c r="I12" s="15">
        <f>VLOOKUP(G12,Z:AD,5,0)</f>
        <v>2</v>
      </c>
      <c r="J12" s="17">
        <v>80000</v>
      </c>
      <c r="K12" s="13" t="s">
        <v>19</v>
      </c>
      <c r="L12" s="15">
        <f>VLOOKUP(K12,Z:AD,4,0)</f>
        <v>1</v>
      </c>
      <c r="M12" s="15">
        <f>VLOOKUP(K12,Z:AD,5,0)</f>
        <v>1</v>
      </c>
      <c r="N12" s="17">
        <v>45</v>
      </c>
      <c r="O12" s="13" t="s">
        <v>23</v>
      </c>
      <c r="P12" s="15">
        <f t="shared" si="1"/>
        <v>2</v>
      </c>
      <c r="Q12" s="15">
        <f t="shared" si="2"/>
        <v>1005</v>
      </c>
      <c r="R12" s="17">
        <v>1</v>
      </c>
      <c r="S12" s="13" t="s">
        <v>21</v>
      </c>
      <c r="T12" s="15">
        <f t="shared" si="3"/>
        <v>2</v>
      </c>
      <c r="U12" s="15">
        <f t="shared" si="4"/>
        <v>1002</v>
      </c>
      <c r="V12" s="17">
        <v>5</v>
      </c>
      <c r="Z12" s="24" t="s">
        <v>26</v>
      </c>
      <c r="AA12" s="27">
        <v>0.1</v>
      </c>
      <c r="AB12" s="15">
        <v>0.5</v>
      </c>
      <c r="AC12" s="15">
        <v>2</v>
      </c>
      <c r="AD12" s="25">
        <v>1204</v>
      </c>
      <c r="AE12" s="26">
        <v>1</v>
      </c>
    </row>
    <row r="13" spans="1:31">
      <c r="A13" s="1">
        <v>9</v>
      </c>
      <c r="B13" s="1">
        <v>7</v>
      </c>
      <c r="C13" s="12">
        <v>8</v>
      </c>
      <c r="D13" s="1" t="str">
        <f t="shared" si="0"/>
        <v>1|2|90000,1|1|50,2|1005|1,2|1002|5</v>
      </c>
      <c r="G13" s="13" t="s">
        <v>18</v>
      </c>
      <c r="H13" s="15">
        <f>VLOOKUP(G13,Z:AD,4,0)</f>
        <v>1</v>
      </c>
      <c r="I13" s="15">
        <f>VLOOKUP(G13,Z:AD,5,0)</f>
        <v>2</v>
      </c>
      <c r="J13" s="17">
        <v>90000</v>
      </c>
      <c r="K13" s="13" t="s">
        <v>19</v>
      </c>
      <c r="L13" s="15">
        <f>VLOOKUP(K13,Z:AD,4,0)</f>
        <v>1</v>
      </c>
      <c r="M13" s="15">
        <f>VLOOKUP(K13,Z:AD,5,0)</f>
        <v>1</v>
      </c>
      <c r="N13" s="17">
        <v>50</v>
      </c>
      <c r="O13" s="13" t="s">
        <v>23</v>
      </c>
      <c r="P13" s="15">
        <f t="shared" si="1"/>
        <v>2</v>
      </c>
      <c r="Q13" s="15">
        <f t="shared" si="2"/>
        <v>1005</v>
      </c>
      <c r="R13" s="17">
        <v>1</v>
      </c>
      <c r="S13" s="13" t="s">
        <v>21</v>
      </c>
      <c r="T13" s="15">
        <f t="shared" si="3"/>
        <v>2</v>
      </c>
      <c r="U13" s="15">
        <f t="shared" si="4"/>
        <v>1002</v>
      </c>
      <c r="V13" s="17">
        <v>5</v>
      </c>
      <c r="Z13" s="24" t="s">
        <v>23</v>
      </c>
      <c r="AA13" s="15">
        <v>15</v>
      </c>
      <c r="AB13" s="15">
        <v>150</v>
      </c>
      <c r="AC13" s="15">
        <v>2</v>
      </c>
      <c r="AD13" s="25">
        <v>1005</v>
      </c>
      <c r="AE13" s="26">
        <v>1</v>
      </c>
    </row>
    <row r="14" spans="1:31">
      <c r="A14" s="1">
        <v>10</v>
      </c>
      <c r="B14" s="1">
        <v>7</v>
      </c>
      <c r="C14" s="12">
        <v>9</v>
      </c>
      <c r="D14" s="1" t="str">
        <f t="shared" si="0"/>
        <v>1|2|100000,1|1|80,2|1005|1,2|1002|5</v>
      </c>
      <c r="G14" s="13" t="s">
        <v>18</v>
      </c>
      <c r="H14" s="15">
        <f>VLOOKUP(G14,Z:AD,4,0)</f>
        <v>1</v>
      </c>
      <c r="I14" s="15">
        <f>VLOOKUP(G14,Z:AD,5,0)</f>
        <v>2</v>
      </c>
      <c r="J14" s="17">
        <v>100000</v>
      </c>
      <c r="K14" s="13" t="s">
        <v>19</v>
      </c>
      <c r="L14" s="15">
        <f>VLOOKUP(K14,Z:AD,4,0)</f>
        <v>1</v>
      </c>
      <c r="M14" s="15">
        <f>VLOOKUP(K14,Z:AD,5,0)</f>
        <v>1</v>
      </c>
      <c r="N14" s="17">
        <v>80</v>
      </c>
      <c r="O14" s="13" t="s">
        <v>23</v>
      </c>
      <c r="P14" s="15">
        <f t="shared" si="1"/>
        <v>2</v>
      </c>
      <c r="Q14" s="15">
        <f t="shared" si="2"/>
        <v>1005</v>
      </c>
      <c r="R14" s="17">
        <v>1</v>
      </c>
      <c r="S14" s="13" t="s">
        <v>21</v>
      </c>
      <c r="T14" s="15">
        <f t="shared" si="3"/>
        <v>2</v>
      </c>
      <c r="U14" s="15">
        <f t="shared" si="4"/>
        <v>1002</v>
      </c>
      <c r="V14" s="17">
        <v>5</v>
      </c>
      <c r="Z14" s="24" t="s">
        <v>27</v>
      </c>
      <c r="AA14" s="15">
        <v>25</v>
      </c>
      <c r="AB14" s="15">
        <v>250</v>
      </c>
      <c r="AC14" s="15">
        <v>2</v>
      </c>
      <c r="AD14" s="25">
        <v>1006</v>
      </c>
      <c r="AE14" s="26">
        <v>1</v>
      </c>
    </row>
    <row r="15" spans="1:31">
      <c r="A15" s="1">
        <v>11</v>
      </c>
      <c r="B15" s="1">
        <v>7</v>
      </c>
      <c r="C15" s="12">
        <v>10</v>
      </c>
      <c r="D15" s="1" t="str">
        <f t="shared" si="0"/>
        <v>1|2|200000,1|1|100,2|1005|1,2|1002|5</v>
      </c>
      <c r="G15" s="13" t="s">
        <v>18</v>
      </c>
      <c r="H15" s="15">
        <f>VLOOKUP(G15,Z:AD,4,0)</f>
        <v>1</v>
      </c>
      <c r="I15" s="15">
        <f>VLOOKUP(G15,Z:AD,5,0)</f>
        <v>2</v>
      </c>
      <c r="J15" s="17">
        <v>200000</v>
      </c>
      <c r="K15" s="13" t="s">
        <v>19</v>
      </c>
      <c r="L15" s="15">
        <f>VLOOKUP(K15,Z:AD,4,0)</f>
        <v>1</v>
      </c>
      <c r="M15" s="15">
        <f>VLOOKUP(K15,Z:AD,5,0)</f>
        <v>1</v>
      </c>
      <c r="N15" s="17">
        <v>100</v>
      </c>
      <c r="O15" s="13" t="s">
        <v>23</v>
      </c>
      <c r="P15" s="15">
        <f t="shared" si="1"/>
        <v>2</v>
      </c>
      <c r="Q15" s="15">
        <f t="shared" si="2"/>
        <v>1005</v>
      </c>
      <c r="R15" s="17">
        <v>1</v>
      </c>
      <c r="S15" s="13" t="s">
        <v>21</v>
      </c>
      <c r="T15" s="15">
        <f t="shared" si="3"/>
        <v>2</v>
      </c>
      <c r="U15" s="15">
        <f t="shared" si="4"/>
        <v>1002</v>
      </c>
      <c r="V15" s="17">
        <v>5</v>
      </c>
      <c r="Z15" s="24" t="s">
        <v>28</v>
      </c>
      <c r="AA15" s="15">
        <v>50</v>
      </c>
      <c r="AB15" s="15">
        <v>500</v>
      </c>
      <c r="AC15" s="15">
        <v>2</v>
      </c>
      <c r="AD15" s="25">
        <v>1007</v>
      </c>
      <c r="AE15" s="26">
        <v>1</v>
      </c>
    </row>
    <row r="16" spans="1:31">
      <c r="A16" s="1">
        <v>12</v>
      </c>
      <c r="B16" s="1">
        <v>15</v>
      </c>
      <c r="C16" s="12">
        <v>0</v>
      </c>
      <c r="D16" s="1" t="str">
        <f t="shared" si="0"/>
        <v>1|2|15000,1|1|15,2|1001|5,2|1002|5</v>
      </c>
      <c r="G16" s="13" t="s">
        <v>18</v>
      </c>
      <c r="H16" s="15">
        <f>VLOOKUP(G16,Z:AD,4,0)</f>
        <v>1</v>
      </c>
      <c r="I16" s="15">
        <f>VLOOKUP(G16,Z:AD,5,0)</f>
        <v>2</v>
      </c>
      <c r="J16" s="18">
        <f>ROUND(J5*1.5/5,0)*5</f>
        <v>15000</v>
      </c>
      <c r="K16" s="13" t="s">
        <v>19</v>
      </c>
      <c r="L16" s="15">
        <f>VLOOKUP(K16,Z:AD,4,0)</f>
        <v>1</v>
      </c>
      <c r="M16" s="15">
        <f>VLOOKUP(K16,Z:AD,5,0)</f>
        <v>1</v>
      </c>
      <c r="N16" s="18">
        <f t="shared" ref="N16:N26" si="5">ROUND(N5*1.5/5,0)*5</f>
        <v>15</v>
      </c>
      <c r="O16" s="13" t="s">
        <v>20</v>
      </c>
      <c r="P16" s="15">
        <f t="shared" si="1"/>
        <v>2</v>
      </c>
      <c r="Q16" s="15">
        <f t="shared" si="2"/>
        <v>1001</v>
      </c>
      <c r="R16" s="18">
        <v>5</v>
      </c>
      <c r="S16" s="13" t="s">
        <v>21</v>
      </c>
      <c r="T16" s="15">
        <f t="shared" si="3"/>
        <v>2</v>
      </c>
      <c r="U16" s="15">
        <f t="shared" si="4"/>
        <v>1002</v>
      </c>
      <c r="V16" s="18">
        <v>5</v>
      </c>
      <c r="Z16" s="24" t="s">
        <v>29</v>
      </c>
      <c r="AA16" s="15">
        <v>100</v>
      </c>
      <c r="AB16" s="15">
        <v>1000</v>
      </c>
      <c r="AC16" s="15">
        <v>2</v>
      </c>
      <c r="AD16" s="25">
        <v>1008</v>
      </c>
      <c r="AE16" s="26">
        <v>1</v>
      </c>
    </row>
    <row r="17" spans="1:31">
      <c r="A17" s="1">
        <v>13</v>
      </c>
      <c r="B17" s="1">
        <v>15</v>
      </c>
      <c r="C17" s="12">
        <v>1</v>
      </c>
      <c r="D17" s="1" t="str">
        <f t="shared" si="0"/>
        <v>1|2|30000,1|1|25,2|1001|5,2|1002|5</v>
      </c>
      <c r="G17" s="13" t="s">
        <v>18</v>
      </c>
      <c r="H17" s="15">
        <f>VLOOKUP(G17,Z:AD,4,0)</f>
        <v>1</v>
      </c>
      <c r="I17" s="15">
        <f>VLOOKUP(G17,Z:AD,5,0)</f>
        <v>2</v>
      </c>
      <c r="J17" s="18">
        <f t="shared" ref="J17:J26" si="6">ROUND(J6*1.5/5,0)*5</f>
        <v>30000</v>
      </c>
      <c r="K17" s="13" t="s">
        <v>19</v>
      </c>
      <c r="L17" s="15">
        <f>VLOOKUP(K17,Z:AD,4,0)</f>
        <v>1</v>
      </c>
      <c r="M17" s="15">
        <f>VLOOKUP(K17,Z:AD,5,0)</f>
        <v>1</v>
      </c>
      <c r="N17" s="18">
        <f t="shared" si="5"/>
        <v>25</v>
      </c>
      <c r="O17" s="13" t="s">
        <v>20</v>
      </c>
      <c r="P17" s="15">
        <f t="shared" si="1"/>
        <v>2</v>
      </c>
      <c r="Q17" s="15">
        <f t="shared" si="2"/>
        <v>1001</v>
      </c>
      <c r="R17" s="18">
        <v>5</v>
      </c>
      <c r="S17" s="13" t="s">
        <v>21</v>
      </c>
      <c r="T17" s="15">
        <f t="shared" si="3"/>
        <v>2</v>
      </c>
      <c r="U17" s="15">
        <f t="shared" si="4"/>
        <v>1002</v>
      </c>
      <c r="V17" s="18">
        <v>5</v>
      </c>
      <c r="Z17" s="24" t="s">
        <v>30</v>
      </c>
      <c r="AA17" s="15">
        <v>5</v>
      </c>
      <c r="AB17" s="15">
        <v>50</v>
      </c>
      <c r="AC17" s="15">
        <v>2</v>
      </c>
      <c r="AD17" s="25">
        <v>1206</v>
      </c>
      <c r="AE17" s="26">
        <v>1</v>
      </c>
    </row>
    <row r="18" spans="1:31">
      <c r="A18" s="1">
        <v>14</v>
      </c>
      <c r="B18" s="1">
        <v>15</v>
      </c>
      <c r="C18" s="12">
        <v>2</v>
      </c>
      <c r="D18" s="1" t="str">
        <f t="shared" si="0"/>
        <v>1|2|45000,1|1|30,2|1001|5,2|1002|5</v>
      </c>
      <c r="G18" s="13" t="s">
        <v>18</v>
      </c>
      <c r="H18" s="15">
        <f>VLOOKUP(G18,Z:AD,4,0)</f>
        <v>1</v>
      </c>
      <c r="I18" s="15">
        <f>VLOOKUP(G18,Z:AD,5,0)</f>
        <v>2</v>
      </c>
      <c r="J18" s="18">
        <f t="shared" si="6"/>
        <v>45000</v>
      </c>
      <c r="K18" s="13" t="s">
        <v>19</v>
      </c>
      <c r="L18" s="15">
        <f>VLOOKUP(K18,Z:AD,4,0)</f>
        <v>1</v>
      </c>
      <c r="M18" s="15">
        <f>VLOOKUP(K18,Z:AD,5,0)</f>
        <v>1</v>
      </c>
      <c r="N18" s="18">
        <f t="shared" si="5"/>
        <v>30</v>
      </c>
      <c r="O18" s="13" t="s">
        <v>20</v>
      </c>
      <c r="P18" s="15">
        <f t="shared" si="1"/>
        <v>2</v>
      </c>
      <c r="Q18" s="15">
        <f t="shared" si="2"/>
        <v>1001</v>
      </c>
      <c r="R18" s="18">
        <v>5</v>
      </c>
      <c r="S18" s="13" t="s">
        <v>21</v>
      </c>
      <c r="T18" s="15">
        <f t="shared" si="3"/>
        <v>2</v>
      </c>
      <c r="U18" s="15">
        <f t="shared" si="4"/>
        <v>1002</v>
      </c>
      <c r="V18" s="18">
        <v>5</v>
      </c>
      <c r="Z18" s="24" t="s">
        <v>31</v>
      </c>
      <c r="AA18" s="15">
        <v>2</v>
      </c>
      <c r="AB18" s="15">
        <v>20</v>
      </c>
      <c r="AC18" s="15">
        <v>2</v>
      </c>
      <c r="AD18" s="25">
        <v>1205</v>
      </c>
      <c r="AE18" s="26">
        <v>1</v>
      </c>
    </row>
    <row r="19" spans="1:31">
      <c r="A19" s="1">
        <v>15</v>
      </c>
      <c r="B19" s="1">
        <v>15</v>
      </c>
      <c r="C19" s="12">
        <v>3</v>
      </c>
      <c r="D19" s="1" t="str">
        <f t="shared" si="0"/>
        <v>1|2|60000,1|1|40,2|1001|5,2|1002|5</v>
      </c>
      <c r="G19" s="13" t="s">
        <v>18</v>
      </c>
      <c r="H19" s="15">
        <f>VLOOKUP(G19,Z:AD,4,0)</f>
        <v>1</v>
      </c>
      <c r="I19" s="15">
        <f>VLOOKUP(G19,Z:AD,5,0)</f>
        <v>2</v>
      </c>
      <c r="J19" s="18">
        <f t="shared" si="6"/>
        <v>60000</v>
      </c>
      <c r="K19" s="13" t="s">
        <v>19</v>
      </c>
      <c r="L19" s="15">
        <f>VLOOKUP(K19,Z:AD,4,0)</f>
        <v>1</v>
      </c>
      <c r="M19" s="15">
        <f>VLOOKUP(K19,Z:AD,5,0)</f>
        <v>1</v>
      </c>
      <c r="N19" s="18">
        <f t="shared" si="5"/>
        <v>40</v>
      </c>
      <c r="O19" s="13" t="s">
        <v>20</v>
      </c>
      <c r="P19" s="15">
        <f t="shared" si="1"/>
        <v>2</v>
      </c>
      <c r="Q19" s="15">
        <f t="shared" si="2"/>
        <v>1001</v>
      </c>
      <c r="R19" s="18">
        <v>5</v>
      </c>
      <c r="S19" s="13" t="s">
        <v>21</v>
      </c>
      <c r="T19" s="15">
        <f t="shared" si="3"/>
        <v>2</v>
      </c>
      <c r="U19" s="15">
        <f t="shared" si="4"/>
        <v>1002</v>
      </c>
      <c r="V19" s="18">
        <v>5</v>
      </c>
      <c r="Z19" s="31" t="s">
        <v>32</v>
      </c>
      <c r="AA19" s="32">
        <v>200</v>
      </c>
      <c r="AB19" s="32">
        <v>2000</v>
      </c>
      <c r="AC19" s="32">
        <v>2</v>
      </c>
      <c r="AD19" s="33">
        <v>1208</v>
      </c>
      <c r="AE19" s="26">
        <v>1</v>
      </c>
    </row>
    <row r="20" spans="1:31">
      <c r="A20" s="1">
        <v>16</v>
      </c>
      <c r="B20" s="1">
        <v>15</v>
      </c>
      <c r="C20" s="12">
        <v>4</v>
      </c>
      <c r="D20" s="1" t="str">
        <f t="shared" si="0"/>
        <v>1|2|75000,1|1|45,2|1001|5,2|1002|5</v>
      </c>
      <c r="G20" s="13" t="s">
        <v>18</v>
      </c>
      <c r="H20" s="15">
        <f>VLOOKUP(G20,Z:AD,4,0)</f>
        <v>1</v>
      </c>
      <c r="I20" s="15">
        <f>VLOOKUP(G20,Z:AD,5,0)</f>
        <v>2</v>
      </c>
      <c r="J20" s="18">
        <f t="shared" si="6"/>
        <v>75000</v>
      </c>
      <c r="K20" s="13" t="s">
        <v>19</v>
      </c>
      <c r="L20" s="15">
        <f>VLOOKUP(K20,Z:AD,4,0)</f>
        <v>1</v>
      </c>
      <c r="M20" s="15">
        <f>VLOOKUP(K20,Z:AD,5,0)</f>
        <v>1</v>
      </c>
      <c r="N20" s="18">
        <f t="shared" si="5"/>
        <v>45</v>
      </c>
      <c r="O20" s="13" t="s">
        <v>20</v>
      </c>
      <c r="P20" s="15">
        <f t="shared" si="1"/>
        <v>2</v>
      </c>
      <c r="Q20" s="15">
        <f t="shared" si="2"/>
        <v>1001</v>
      </c>
      <c r="R20" s="18">
        <v>5</v>
      </c>
      <c r="S20" s="13" t="s">
        <v>21</v>
      </c>
      <c r="T20" s="15">
        <f t="shared" si="3"/>
        <v>2</v>
      </c>
      <c r="U20" s="15">
        <f t="shared" si="4"/>
        <v>1002</v>
      </c>
      <c r="V20" s="18">
        <v>5</v>
      </c>
      <c r="Z20" s="3" t="s">
        <v>33</v>
      </c>
      <c r="AA20" s="3">
        <v>30</v>
      </c>
      <c r="AB20" s="3">
        <v>300</v>
      </c>
      <c r="AC20" s="3">
        <v>2</v>
      </c>
      <c r="AD20" s="3">
        <v>1209</v>
      </c>
      <c r="AE20" s="26">
        <v>1</v>
      </c>
    </row>
    <row r="21" spans="1:31">
      <c r="A21" s="1">
        <v>17</v>
      </c>
      <c r="B21" s="1">
        <v>15</v>
      </c>
      <c r="C21" s="12">
        <v>5</v>
      </c>
      <c r="D21" s="1" t="str">
        <f t="shared" si="0"/>
        <v>1|2|90000,1|1|55,2|1005|1,2|1002|5</v>
      </c>
      <c r="G21" s="13" t="s">
        <v>18</v>
      </c>
      <c r="H21" s="15">
        <f>VLOOKUP(G21,Z:AD,4,0)</f>
        <v>1</v>
      </c>
      <c r="I21" s="15">
        <f>VLOOKUP(G21,Z:AD,5,0)</f>
        <v>2</v>
      </c>
      <c r="J21" s="18">
        <f t="shared" si="6"/>
        <v>90000</v>
      </c>
      <c r="K21" s="13" t="s">
        <v>19</v>
      </c>
      <c r="L21" s="15">
        <f>VLOOKUP(K21,Z:AD,4,0)</f>
        <v>1</v>
      </c>
      <c r="M21" s="15">
        <f>VLOOKUP(K21,Z:AD,5,0)</f>
        <v>1</v>
      </c>
      <c r="N21" s="18">
        <f t="shared" si="5"/>
        <v>55</v>
      </c>
      <c r="O21" s="13" t="s">
        <v>23</v>
      </c>
      <c r="P21" s="15">
        <f t="shared" si="1"/>
        <v>2</v>
      </c>
      <c r="Q21" s="15">
        <f t="shared" si="2"/>
        <v>1005</v>
      </c>
      <c r="R21" s="18">
        <v>1</v>
      </c>
      <c r="S21" s="13" t="s">
        <v>21</v>
      </c>
      <c r="T21" s="15">
        <f t="shared" si="3"/>
        <v>2</v>
      </c>
      <c r="U21" s="15">
        <f t="shared" si="4"/>
        <v>1002</v>
      </c>
      <c r="V21" s="18">
        <v>5</v>
      </c>
      <c r="Z21" s="3" t="s">
        <v>34</v>
      </c>
      <c r="AA21" s="3">
        <v>50</v>
      </c>
      <c r="AB21" s="3">
        <v>500</v>
      </c>
      <c r="AC21" s="3">
        <v>2</v>
      </c>
      <c r="AD21" s="3">
        <v>1210</v>
      </c>
      <c r="AE21" s="26">
        <v>1</v>
      </c>
    </row>
    <row r="22" spans="1:31">
      <c r="A22" s="1">
        <v>18</v>
      </c>
      <c r="B22" s="1">
        <v>15</v>
      </c>
      <c r="C22" s="12">
        <v>6</v>
      </c>
      <c r="D22" s="1" t="str">
        <f t="shared" si="0"/>
        <v>1|2|105000,1|1|60,2|1005|1,2|1002|5</v>
      </c>
      <c r="G22" s="13" t="s">
        <v>18</v>
      </c>
      <c r="H22" s="15">
        <f>VLOOKUP(G22,Z:AD,4,0)</f>
        <v>1</v>
      </c>
      <c r="I22" s="15">
        <f>VLOOKUP(G22,Z:AD,5,0)</f>
        <v>2</v>
      </c>
      <c r="J22" s="18">
        <f t="shared" si="6"/>
        <v>105000</v>
      </c>
      <c r="K22" s="13" t="s">
        <v>19</v>
      </c>
      <c r="L22" s="15">
        <f>VLOOKUP(K22,Z:AD,4,0)</f>
        <v>1</v>
      </c>
      <c r="M22" s="15">
        <f>VLOOKUP(K22,Z:AD,5,0)</f>
        <v>1</v>
      </c>
      <c r="N22" s="18">
        <f t="shared" si="5"/>
        <v>60</v>
      </c>
      <c r="O22" s="13" t="s">
        <v>23</v>
      </c>
      <c r="P22" s="15">
        <f t="shared" si="1"/>
        <v>2</v>
      </c>
      <c r="Q22" s="15">
        <f t="shared" si="2"/>
        <v>1005</v>
      </c>
      <c r="R22" s="18">
        <v>1</v>
      </c>
      <c r="S22" s="13" t="s">
        <v>21</v>
      </c>
      <c r="T22" s="15">
        <f t="shared" si="3"/>
        <v>2</v>
      </c>
      <c r="U22" s="15">
        <f t="shared" si="4"/>
        <v>1002</v>
      </c>
      <c r="V22" s="18">
        <v>5</v>
      </c>
      <c r="Z22" s="3" t="s">
        <v>35</v>
      </c>
      <c r="AA22" s="3">
        <v>1</v>
      </c>
      <c r="AB22" s="3">
        <v>10</v>
      </c>
      <c r="AC22" s="3">
        <v>1</v>
      </c>
      <c r="AD22" s="3">
        <v>6</v>
      </c>
      <c r="AE22" s="26">
        <v>1</v>
      </c>
    </row>
    <row r="23" spans="1:31">
      <c r="A23" s="1">
        <v>19</v>
      </c>
      <c r="B23" s="1">
        <v>15</v>
      </c>
      <c r="C23" s="12">
        <v>7</v>
      </c>
      <c r="D23" s="1" t="str">
        <f t="shared" si="0"/>
        <v>1|2|120000,1|1|70,2|1005|1,2|1002|5</v>
      </c>
      <c r="G23" s="13" t="s">
        <v>18</v>
      </c>
      <c r="H23" s="15">
        <f>VLOOKUP(G23,Z:AD,4,0)</f>
        <v>1</v>
      </c>
      <c r="I23" s="15">
        <f>VLOOKUP(G23,Z:AD,5,0)</f>
        <v>2</v>
      </c>
      <c r="J23" s="18">
        <f t="shared" si="6"/>
        <v>120000</v>
      </c>
      <c r="K23" s="13" t="s">
        <v>19</v>
      </c>
      <c r="L23" s="15">
        <f>VLOOKUP(K23,Z:AD,4,0)</f>
        <v>1</v>
      </c>
      <c r="M23" s="15">
        <f>VLOOKUP(K23,Z:AD,5,0)</f>
        <v>1</v>
      </c>
      <c r="N23" s="18">
        <f t="shared" si="5"/>
        <v>70</v>
      </c>
      <c r="O23" s="13" t="s">
        <v>23</v>
      </c>
      <c r="P23" s="15">
        <f t="shared" si="1"/>
        <v>2</v>
      </c>
      <c r="Q23" s="15">
        <f t="shared" si="2"/>
        <v>1005</v>
      </c>
      <c r="R23" s="18">
        <v>1</v>
      </c>
      <c r="S23" s="13" t="s">
        <v>21</v>
      </c>
      <c r="T23" s="15">
        <f t="shared" si="3"/>
        <v>2</v>
      </c>
      <c r="U23" s="15">
        <f t="shared" si="4"/>
        <v>1002</v>
      </c>
      <c r="V23" s="18">
        <v>5</v>
      </c>
      <c r="Z23" s="3" t="s">
        <v>36</v>
      </c>
      <c r="AA23" s="3">
        <v>1</v>
      </c>
      <c r="AB23" s="3">
        <v>10</v>
      </c>
      <c r="AC23" s="3">
        <v>2</v>
      </c>
      <c r="AD23" s="3">
        <v>1301</v>
      </c>
      <c r="AE23" s="26">
        <v>1</v>
      </c>
    </row>
    <row r="24" spans="1:31">
      <c r="A24" s="1">
        <v>20</v>
      </c>
      <c r="B24" s="1">
        <v>15</v>
      </c>
      <c r="C24" s="12">
        <v>8</v>
      </c>
      <c r="D24" s="1" t="str">
        <f t="shared" si="0"/>
        <v>1|2|135000,1|1|75,2|1005|1,2|1002|5</v>
      </c>
      <c r="G24" s="13" t="s">
        <v>18</v>
      </c>
      <c r="H24" s="15">
        <f>VLOOKUP(G24,Z:AD,4,0)</f>
        <v>1</v>
      </c>
      <c r="I24" s="15">
        <f>VLOOKUP(G24,Z:AD,5,0)</f>
        <v>2</v>
      </c>
      <c r="J24" s="18">
        <f t="shared" si="6"/>
        <v>135000</v>
      </c>
      <c r="K24" s="13" t="s">
        <v>19</v>
      </c>
      <c r="L24" s="15">
        <f>VLOOKUP(K24,Z:AD,4,0)</f>
        <v>1</v>
      </c>
      <c r="M24" s="15">
        <f>VLOOKUP(K24,Z:AD,5,0)</f>
        <v>1</v>
      </c>
      <c r="N24" s="18">
        <f t="shared" si="5"/>
        <v>75</v>
      </c>
      <c r="O24" s="13" t="s">
        <v>23</v>
      </c>
      <c r="P24" s="15">
        <f t="shared" si="1"/>
        <v>2</v>
      </c>
      <c r="Q24" s="15">
        <f t="shared" si="2"/>
        <v>1005</v>
      </c>
      <c r="R24" s="18">
        <v>1</v>
      </c>
      <c r="S24" s="13" t="s">
        <v>21</v>
      </c>
      <c r="T24" s="15">
        <f t="shared" si="3"/>
        <v>2</v>
      </c>
      <c r="U24" s="15">
        <f t="shared" si="4"/>
        <v>1002</v>
      </c>
      <c r="V24" s="18">
        <v>5</v>
      </c>
      <c r="Z24" s="3" t="s">
        <v>37</v>
      </c>
      <c r="AA24" s="3">
        <v>1</v>
      </c>
      <c r="AB24" s="3">
        <v>10</v>
      </c>
      <c r="AC24" s="3">
        <v>2</v>
      </c>
      <c r="AD24" s="3">
        <v>1302</v>
      </c>
      <c r="AE24" s="26">
        <v>1</v>
      </c>
    </row>
    <row r="25" spans="1:31">
      <c r="A25" s="1">
        <v>21</v>
      </c>
      <c r="B25" s="1">
        <v>15</v>
      </c>
      <c r="C25" s="12">
        <v>9</v>
      </c>
      <c r="D25" s="1" t="str">
        <f t="shared" si="0"/>
        <v>1|2|150000,1|1|120,2|1005|1,2|1002|5</v>
      </c>
      <c r="G25" s="13" t="s">
        <v>18</v>
      </c>
      <c r="H25" s="15">
        <f>VLOOKUP(G25,Z:AD,4,0)</f>
        <v>1</v>
      </c>
      <c r="I25" s="15">
        <f>VLOOKUP(G25,Z:AD,5,0)</f>
        <v>2</v>
      </c>
      <c r="J25" s="18">
        <f t="shared" si="6"/>
        <v>150000</v>
      </c>
      <c r="K25" s="13" t="s">
        <v>19</v>
      </c>
      <c r="L25" s="15">
        <f>VLOOKUP(K25,Z:AD,4,0)</f>
        <v>1</v>
      </c>
      <c r="M25" s="15">
        <f>VLOOKUP(K25,Z:AD,5,0)</f>
        <v>1</v>
      </c>
      <c r="N25" s="18">
        <f t="shared" si="5"/>
        <v>120</v>
      </c>
      <c r="O25" s="13" t="s">
        <v>23</v>
      </c>
      <c r="P25" s="15">
        <f t="shared" si="1"/>
        <v>2</v>
      </c>
      <c r="Q25" s="15">
        <f t="shared" si="2"/>
        <v>1005</v>
      </c>
      <c r="R25" s="18">
        <v>1</v>
      </c>
      <c r="S25" s="13" t="s">
        <v>21</v>
      </c>
      <c r="T25" s="15">
        <f t="shared" si="3"/>
        <v>2</v>
      </c>
      <c r="U25" s="15">
        <f t="shared" si="4"/>
        <v>1002</v>
      </c>
      <c r="V25" s="18">
        <v>5</v>
      </c>
      <c r="Z25" s="3" t="s">
        <v>38</v>
      </c>
      <c r="AA25" s="3">
        <v>1</v>
      </c>
      <c r="AB25" s="3">
        <v>10</v>
      </c>
      <c r="AC25" s="3">
        <v>2</v>
      </c>
      <c r="AD25" s="3">
        <v>1303</v>
      </c>
      <c r="AE25" s="26">
        <v>1</v>
      </c>
    </row>
    <row r="26" spans="1:31">
      <c r="A26" s="1">
        <v>22</v>
      </c>
      <c r="B26" s="1">
        <v>15</v>
      </c>
      <c r="C26" s="12">
        <v>10</v>
      </c>
      <c r="D26" s="1" t="str">
        <f t="shared" si="0"/>
        <v>1|2|300000,1|1|150,2|1005|1,2|1002|5</v>
      </c>
      <c r="G26" s="13" t="s">
        <v>18</v>
      </c>
      <c r="H26" s="15">
        <f>VLOOKUP(G26,Z:AD,4,0)</f>
        <v>1</v>
      </c>
      <c r="I26" s="15">
        <f>VLOOKUP(G26,Z:AD,5,0)</f>
        <v>2</v>
      </c>
      <c r="J26" s="18">
        <f t="shared" si="6"/>
        <v>300000</v>
      </c>
      <c r="K26" s="13" t="s">
        <v>19</v>
      </c>
      <c r="L26" s="15">
        <f>VLOOKUP(K26,Z:AD,4,0)</f>
        <v>1</v>
      </c>
      <c r="M26" s="15">
        <f>VLOOKUP(K26,Z:AD,5,0)</f>
        <v>1</v>
      </c>
      <c r="N26" s="18">
        <f t="shared" si="5"/>
        <v>150</v>
      </c>
      <c r="O26" s="13" t="s">
        <v>23</v>
      </c>
      <c r="P26" s="15">
        <f t="shared" si="1"/>
        <v>2</v>
      </c>
      <c r="Q26" s="15">
        <f t="shared" si="2"/>
        <v>1005</v>
      </c>
      <c r="R26" s="18">
        <v>1</v>
      </c>
      <c r="S26" s="13" t="s">
        <v>21</v>
      </c>
      <c r="T26" s="15">
        <f t="shared" si="3"/>
        <v>2</v>
      </c>
      <c r="U26" s="15">
        <f t="shared" si="4"/>
        <v>1002</v>
      </c>
      <c r="V26" s="18">
        <v>5</v>
      </c>
      <c r="Z26" s="3" t="s">
        <v>39</v>
      </c>
      <c r="AA26" s="3">
        <v>1</v>
      </c>
      <c r="AB26" s="3">
        <v>10</v>
      </c>
      <c r="AC26" s="3">
        <v>2</v>
      </c>
      <c r="AD26" s="3">
        <v>1304</v>
      </c>
      <c r="AE26" s="26">
        <v>1</v>
      </c>
    </row>
    <row r="27" spans="1:31">
      <c r="A27" s="1">
        <v>23</v>
      </c>
      <c r="B27" s="1">
        <v>30</v>
      </c>
      <c r="C27" s="12">
        <v>0</v>
      </c>
      <c r="D27" s="1" t="str">
        <f t="shared" si="0"/>
        <v>1|2|20000,1|1|20,2|1001|5,2|1204|10</v>
      </c>
      <c r="G27" s="13" t="s">
        <v>18</v>
      </c>
      <c r="H27" s="15">
        <f>VLOOKUP(G27,Z:AD,4,0)</f>
        <v>1</v>
      </c>
      <c r="I27" s="15">
        <f>VLOOKUP(G27,Z:AD,5,0)</f>
        <v>2</v>
      </c>
      <c r="J27" s="17">
        <f>ROUND(J5*2/5,0)*5</f>
        <v>20000</v>
      </c>
      <c r="K27" s="13" t="s">
        <v>19</v>
      </c>
      <c r="L27" s="15">
        <f>VLOOKUP(K27,Z:AD,4,0)</f>
        <v>1</v>
      </c>
      <c r="M27" s="15">
        <f>VLOOKUP(K27,Z:AD,5,0)</f>
        <v>1</v>
      </c>
      <c r="N27" s="17">
        <f t="shared" ref="N27:N37" si="7">ROUND(N5*2/5,0)*5</f>
        <v>20</v>
      </c>
      <c r="O27" s="13" t="s">
        <v>20</v>
      </c>
      <c r="P27" s="15">
        <f t="shared" si="1"/>
        <v>2</v>
      </c>
      <c r="Q27" s="15">
        <f t="shared" si="2"/>
        <v>1001</v>
      </c>
      <c r="R27" s="17">
        <v>5</v>
      </c>
      <c r="S27" s="13" t="s">
        <v>26</v>
      </c>
      <c r="T27" s="15">
        <f t="shared" si="3"/>
        <v>2</v>
      </c>
      <c r="U27" s="15">
        <f t="shared" si="4"/>
        <v>1204</v>
      </c>
      <c r="V27" s="17">
        <v>10</v>
      </c>
      <c r="Z27" s="3" t="s">
        <v>40</v>
      </c>
      <c r="AA27" s="3">
        <v>40</v>
      </c>
      <c r="AB27" s="3">
        <v>0</v>
      </c>
      <c r="AC27" s="3">
        <v>2</v>
      </c>
      <c r="AD27" s="3">
        <v>1500</v>
      </c>
      <c r="AE27" s="26">
        <v>1</v>
      </c>
    </row>
    <row r="28" spans="1:30">
      <c r="A28" s="1">
        <v>24</v>
      </c>
      <c r="B28" s="1">
        <v>30</v>
      </c>
      <c r="C28" s="12">
        <v>1</v>
      </c>
      <c r="D28" s="1" t="str">
        <f t="shared" si="0"/>
        <v>1|2|40000,1|1|30,2|1001|5,2|1204|15</v>
      </c>
      <c r="G28" s="13" t="s">
        <v>18</v>
      </c>
      <c r="H28" s="15">
        <f>VLOOKUP(G28,Z:AD,4,0)</f>
        <v>1</v>
      </c>
      <c r="I28" s="15">
        <f>VLOOKUP(G28,Z:AD,5,0)</f>
        <v>2</v>
      </c>
      <c r="J28" s="17">
        <f t="shared" ref="J28:J37" si="8">ROUND(J6*2/5,0)*5</f>
        <v>40000</v>
      </c>
      <c r="K28" s="13" t="s">
        <v>19</v>
      </c>
      <c r="L28" s="15">
        <f>VLOOKUP(K28,Z:AD,4,0)</f>
        <v>1</v>
      </c>
      <c r="M28" s="15">
        <f>VLOOKUP(K28,Z:AD,5,0)</f>
        <v>1</v>
      </c>
      <c r="N28" s="17">
        <f t="shared" si="7"/>
        <v>30</v>
      </c>
      <c r="O28" s="13" t="s">
        <v>20</v>
      </c>
      <c r="P28" s="15">
        <f t="shared" si="1"/>
        <v>2</v>
      </c>
      <c r="Q28" s="15">
        <f t="shared" si="2"/>
        <v>1001</v>
      </c>
      <c r="R28" s="17">
        <v>5</v>
      </c>
      <c r="S28" s="13" t="s">
        <v>26</v>
      </c>
      <c r="T28" s="15">
        <f t="shared" si="3"/>
        <v>2</v>
      </c>
      <c r="U28" s="15">
        <f t="shared" si="4"/>
        <v>1204</v>
      </c>
      <c r="V28" s="17">
        <v>15</v>
      </c>
      <c r="Z28" s="3" t="s">
        <v>41</v>
      </c>
      <c r="AA28" s="3">
        <v>80</v>
      </c>
      <c r="AB28" s="3">
        <f>AA28*10</f>
        <v>800</v>
      </c>
      <c r="AC28" s="3">
        <v>2</v>
      </c>
      <c r="AD28" s="3">
        <v>1503</v>
      </c>
    </row>
    <row r="29" spans="1:30">
      <c r="A29" s="1">
        <v>25</v>
      </c>
      <c r="B29" s="1">
        <v>30</v>
      </c>
      <c r="C29" s="12">
        <v>2</v>
      </c>
      <c r="D29" s="1" t="str">
        <f t="shared" si="0"/>
        <v>1|2|60000,1|1|40,2|1001|5,2|1204|20</v>
      </c>
      <c r="G29" s="13" t="s">
        <v>18</v>
      </c>
      <c r="H29" s="15">
        <f>VLOOKUP(G29,Z:AD,4,0)</f>
        <v>1</v>
      </c>
      <c r="I29" s="15">
        <f>VLOOKUP(G29,Z:AD,5,0)</f>
        <v>2</v>
      </c>
      <c r="J29" s="17">
        <f t="shared" si="8"/>
        <v>60000</v>
      </c>
      <c r="K29" s="13" t="s">
        <v>19</v>
      </c>
      <c r="L29" s="15">
        <f>VLOOKUP(K29,Z:AD,4,0)</f>
        <v>1</v>
      </c>
      <c r="M29" s="15">
        <f>VLOOKUP(K29,Z:AD,5,0)</f>
        <v>1</v>
      </c>
      <c r="N29" s="17">
        <f t="shared" si="7"/>
        <v>40</v>
      </c>
      <c r="O29" s="13" t="s">
        <v>20</v>
      </c>
      <c r="P29" s="15">
        <f t="shared" si="1"/>
        <v>2</v>
      </c>
      <c r="Q29" s="15">
        <f t="shared" si="2"/>
        <v>1001</v>
      </c>
      <c r="R29" s="17">
        <v>5</v>
      </c>
      <c r="S29" s="13" t="s">
        <v>26</v>
      </c>
      <c r="T29" s="15">
        <f t="shared" si="3"/>
        <v>2</v>
      </c>
      <c r="U29" s="15">
        <f t="shared" si="4"/>
        <v>1204</v>
      </c>
      <c r="V29" s="17">
        <v>20</v>
      </c>
      <c r="Z29" s="3" t="s">
        <v>42</v>
      </c>
      <c r="AA29" s="3">
        <v>110</v>
      </c>
      <c r="AB29" s="3">
        <f>AA29*10</f>
        <v>1100</v>
      </c>
      <c r="AC29" s="3">
        <v>2</v>
      </c>
      <c r="AD29" s="3">
        <v>1504</v>
      </c>
    </row>
    <row r="30" spans="1:30">
      <c r="A30" s="1">
        <v>26</v>
      </c>
      <c r="B30" s="1">
        <v>30</v>
      </c>
      <c r="C30" s="12">
        <v>3</v>
      </c>
      <c r="D30" s="1" t="str">
        <f t="shared" si="0"/>
        <v>1|2|80000,1|1|50,2|1001|5,2|1204|25</v>
      </c>
      <c r="G30" s="13" t="s">
        <v>18</v>
      </c>
      <c r="H30" s="15">
        <f>VLOOKUP(G30,Z:AD,4,0)</f>
        <v>1</v>
      </c>
      <c r="I30" s="15">
        <f>VLOOKUP(G30,Z:AD,5,0)</f>
        <v>2</v>
      </c>
      <c r="J30" s="17">
        <f t="shared" si="8"/>
        <v>80000</v>
      </c>
      <c r="K30" s="13" t="s">
        <v>19</v>
      </c>
      <c r="L30" s="15">
        <f>VLOOKUP(K30,Z:AD,4,0)</f>
        <v>1</v>
      </c>
      <c r="M30" s="15">
        <f>VLOOKUP(K30,Z:AD,5,0)</f>
        <v>1</v>
      </c>
      <c r="N30" s="17">
        <f t="shared" si="7"/>
        <v>50</v>
      </c>
      <c r="O30" s="13" t="s">
        <v>20</v>
      </c>
      <c r="P30" s="15">
        <f t="shared" si="1"/>
        <v>2</v>
      </c>
      <c r="Q30" s="15">
        <f t="shared" si="2"/>
        <v>1001</v>
      </c>
      <c r="R30" s="17">
        <v>5</v>
      </c>
      <c r="S30" s="13" t="s">
        <v>26</v>
      </c>
      <c r="T30" s="15">
        <f t="shared" si="3"/>
        <v>2</v>
      </c>
      <c r="U30" s="15">
        <f t="shared" si="4"/>
        <v>1204</v>
      </c>
      <c r="V30" s="17">
        <v>25</v>
      </c>
      <c r="Z30" s="15" t="s">
        <v>30</v>
      </c>
      <c r="AA30" s="15">
        <v>5</v>
      </c>
      <c r="AB30" s="15">
        <v>50</v>
      </c>
      <c r="AC30" s="15">
        <v>2</v>
      </c>
      <c r="AD30" s="15">
        <v>1206</v>
      </c>
    </row>
    <row r="31" spans="1:30">
      <c r="A31" s="1">
        <v>27</v>
      </c>
      <c r="B31" s="1">
        <v>30</v>
      </c>
      <c r="C31" s="12">
        <v>4</v>
      </c>
      <c r="D31" s="1" t="str">
        <f t="shared" si="0"/>
        <v>1|2|100000,1|1|60,2|1001|5,2|1204|30</v>
      </c>
      <c r="G31" s="13" t="s">
        <v>18</v>
      </c>
      <c r="H31" s="15">
        <f>VLOOKUP(G31,Z:AD,4,0)</f>
        <v>1</v>
      </c>
      <c r="I31" s="15">
        <f>VLOOKUP(G31,Z:AD,5,0)</f>
        <v>2</v>
      </c>
      <c r="J31" s="17">
        <f t="shared" si="8"/>
        <v>100000</v>
      </c>
      <c r="K31" s="13" t="s">
        <v>19</v>
      </c>
      <c r="L31" s="15">
        <f>VLOOKUP(K31,Z:AD,4,0)</f>
        <v>1</v>
      </c>
      <c r="M31" s="15">
        <f>VLOOKUP(K31,Z:AD,5,0)</f>
        <v>1</v>
      </c>
      <c r="N31" s="17">
        <f t="shared" si="7"/>
        <v>60</v>
      </c>
      <c r="O31" s="13" t="s">
        <v>20</v>
      </c>
      <c r="P31" s="15">
        <f t="shared" si="1"/>
        <v>2</v>
      </c>
      <c r="Q31" s="15">
        <f t="shared" si="2"/>
        <v>1001</v>
      </c>
      <c r="R31" s="17">
        <v>5</v>
      </c>
      <c r="S31" s="13" t="s">
        <v>26</v>
      </c>
      <c r="T31" s="15">
        <f t="shared" si="3"/>
        <v>2</v>
      </c>
      <c r="U31" s="15">
        <f t="shared" si="4"/>
        <v>1204</v>
      </c>
      <c r="V31" s="17">
        <v>30</v>
      </c>
      <c r="Z31" s="15" t="s">
        <v>43</v>
      </c>
      <c r="AA31" s="34">
        <v>1</v>
      </c>
      <c r="AB31" s="34">
        <v>10</v>
      </c>
      <c r="AC31" s="34">
        <v>2</v>
      </c>
      <c r="AD31" s="15">
        <v>1211</v>
      </c>
    </row>
    <row r="32" spans="1:22">
      <c r="A32" s="1">
        <v>28</v>
      </c>
      <c r="B32" s="1">
        <v>30</v>
      </c>
      <c r="C32" s="12">
        <v>5</v>
      </c>
      <c r="D32" s="1" t="str">
        <f t="shared" si="0"/>
        <v>1|2|120000,1|1|70,2|1005|1,2|1204|35</v>
      </c>
      <c r="G32" s="13" t="s">
        <v>18</v>
      </c>
      <c r="H32" s="15">
        <f>VLOOKUP(G32,Z:AD,4,0)</f>
        <v>1</v>
      </c>
      <c r="I32" s="15">
        <f>VLOOKUP(G32,Z:AD,5,0)</f>
        <v>2</v>
      </c>
      <c r="J32" s="17">
        <f t="shared" si="8"/>
        <v>120000</v>
      </c>
      <c r="K32" s="13" t="s">
        <v>19</v>
      </c>
      <c r="L32" s="15">
        <f>VLOOKUP(K32,Z:AD,4,0)</f>
        <v>1</v>
      </c>
      <c r="M32" s="15">
        <f>VLOOKUP(K32,Z:AD,5,0)</f>
        <v>1</v>
      </c>
      <c r="N32" s="17">
        <f t="shared" si="7"/>
        <v>70</v>
      </c>
      <c r="O32" s="13" t="s">
        <v>23</v>
      </c>
      <c r="P32" s="15">
        <f t="shared" si="1"/>
        <v>2</v>
      </c>
      <c r="Q32" s="15">
        <f t="shared" si="2"/>
        <v>1005</v>
      </c>
      <c r="R32" s="17">
        <v>1</v>
      </c>
      <c r="S32" s="13" t="s">
        <v>26</v>
      </c>
      <c r="T32" s="15">
        <f t="shared" si="3"/>
        <v>2</v>
      </c>
      <c r="U32" s="15">
        <f t="shared" si="4"/>
        <v>1204</v>
      </c>
      <c r="V32" s="17">
        <v>35</v>
      </c>
    </row>
    <row r="33" spans="1:22">
      <c r="A33" s="1">
        <v>29</v>
      </c>
      <c r="B33" s="1">
        <v>30</v>
      </c>
      <c r="C33" s="12">
        <v>6</v>
      </c>
      <c r="D33" s="1" t="str">
        <f t="shared" si="0"/>
        <v>1|2|140000,1|1|80,2|1005|1,2|1204|40</v>
      </c>
      <c r="G33" s="13" t="s">
        <v>18</v>
      </c>
      <c r="H33" s="15">
        <f>VLOOKUP(G33,Z:AD,4,0)</f>
        <v>1</v>
      </c>
      <c r="I33" s="15">
        <f>VLOOKUP(G33,Z:AD,5,0)</f>
        <v>2</v>
      </c>
      <c r="J33" s="17">
        <f t="shared" si="8"/>
        <v>140000</v>
      </c>
      <c r="K33" s="13" t="s">
        <v>19</v>
      </c>
      <c r="L33" s="15">
        <f>VLOOKUP(K33,Z:AD,4,0)</f>
        <v>1</v>
      </c>
      <c r="M33" s="15">
        <f>VLOOKUP(K33,Z:AD,5,0)</f>
        <v>1</v>
      </c>
      <c r="N33" s="17">
        <f t="shared" si="7"/>
        <v>80</v>
      </c>
      <c r="O33" s="13" t="s">
        <v>23</v>
      </c>
      <c r="P33" s="15">
        <f t="shared" si="1"/>
        <v>2</v>
      </c>
      <c r="Q33" s="15">
        <f t="shared" si="2"/>
        <v>1005</v>
      </c>
      <c r="R33" s="17">
        <v>1</v>
      </c>
      <c r="S33" s="13" t="s">
        <v>26</v>
      </c>
      <c r="T33" s="15">
        <f t="shared" si="3"/>
        <v>2</v>
      </c>
      <c r="U33" s="15">
        <f t="shared" si="4"/>
        <v>1204</v>
      </c>
      <c r="V33" s="17">
        <v>40</v>
      </c>
    </row>
    <row r="34" spans="1:22">
      <c r="A34" s="1">
        <v>30</v>
      </c>
      <c r="B34" s="1">
        <v>30</v>
      </c>
      <c r="C34" s="12">
        <v>7</v>
      </c>
      <c r="D34" s="1" t="str">
        <f t="shared" si="0"/>
        <v>1|2|160000,1|1|90,2|1006|1,2|1204|45</v>
      </c>
      <c r="G34" s="13" t="s">
        <v>18</v>
      </c>
      <c r="H34" s="15">
        <f>VLOOKUP(G34,Z:AD,4,0)</f>
        <v>1</v>
      </c>
      <c r="I34" s="15">
        <f>VLOOKUP(G34,Z:AD,5,0)</f>
        <v>2</v>
      </c>
      <c r="J34" s="17">
        <f t="shared" si="8"/>
        <v>160000</v>
      </c>
      <c r="K34" s="13" t="s">
        <v>19</v>
      </c>
      <c r="L34" s="15">
        <f>VLOOKUP(K34,Z:AD,4,0)</f>
        <v>1</v>
      </c>
      <c r="M34" s="15">
        <f>VLOOKUP(K34,Z:AD,5,0)</f>
        <v>1</v>
      </c>
      <c r="N34" s="17">
        <f t="shared" si="7"/>
        <v>90</v>
      </c>
      <c r="O34" s="13" t="s">
        <v>27</v>
      </c>
      <c r="P34" s="15">
        <f t="shared" si="1"/>
        <v>2</v>
      </c>
      <c r="Q34" s="15">
        <f t="shared" si="2"/>
        <v>1006</v>
      </c>
      <c r="R34" s="17">
        <v>1</v>
      </c>
      <c r="S34" s="13" t="s">
        <v>26</v>
      </c>
      <c r="T34" s="15">
        <f t="shared" si="3"/>
        <v>2</v>
      </c>
      <c r="U34" s="15">
        <f t="shared" si="4"/>
        <v>1204</v>
      </c>
      <c r="V34" s="17">
        <v>45</v>
      </c>
    </row>
    <row r="35" spans="1:22">
      <c r="A35" s="1">
        <v>31</v>
      </c>
      <c r="B35" s="1">
        <v>30</v>
      </c>
      <c r="C35" s="12">
        <v>8</v>
      </c>
      <c r="D35" s="1" t="str">
        <f t="shared" si="0"/>
        <v>1|2|180000,1|1|100,2|1006|1,2|1204|50</v>
      </c>
      <c r="G35" s="13" t="s">
        <v>18</v>
      </c>
      <c r="H35" s="15">
        <f>VLOOKUP(G35,Z:AD,4,0)</f>
        <v>1</v>
      </c>
      <c r="I35" s="15">
        <f>VLOOKUP(G35,Z:AD,5,0)</f>
        <v>2</v>
      </c>
      <c r="J35" s="17">
        <f t="shared" si="8"/>
        <v>180000</v>
      </c>
      <c r="K35" s="13" t="s">
        <v>19</v>
      </c>
      <c r="L35" s="15">
        <f>VLOOKUP(K35,Z:AD,4,0)</f>
        <v>1</v>
      </c>
      <c r="M35" s="15">
        <f>VLOOKUP(K35,Z:AD,5,0)</f>
        <v>1</v>
      </c>
      <c r="N35" s="17">
        <f t="shared" si="7"/>
        <v>100</v>
      </c>
      <c r="O35" s="13" t="s">
        <v>27</v>
      </c>
      <c r="P35" s="15">
        <f t="shared" si="1"/>
        <v>2</v>
      </c>
      <c r="Q35" s="15">
        <f t="shared" si="2"/>
        <v>1006</v>
      </c>
      <c r="R35" s="17">
        <v>1</v>
      </c>
      <c r="S35" s="13" t="s">
        <v>26</v>
      </c>
      <c r="T35" s="15">
        <f t="shared" si="3"/>
        <v>2</v>
      </c>
      <c r="U35" s="15">
        <f t="shared" si="4"/>
        <v>1204</v>
      </c>
      <c r="V35" s="17">
        <v>50</v>
      </c>
    </row>
    <row r="36" spans="1:22">
      <c r="A36" s="1">
        <v>32</v>
      </c>
      <c r="B36" s="1">
        <v>30</v>
      </c>
      <c r="C36" s="12">
        <v>9</v>
      </c>
      <c r="D36" s="1" t="str">
        <f t="shared" si="0"/>
        <v>1|2|200000,1|1|160,2|1007|1,2|1204|55</v>
      </c>
      <c r="G36" s="13" t="s">
        <v>18</v>
      </c>
      <c r="H36" s="15">
        <f>VLOOKUP(G36,Z:AD,4,0)</f>
        <v>1</v>
      </c>
      <c r="I36" s="15">
        <f>VLOOKUP(G36,Z:AD,5,0)</f>
        <v>2</v>
      </c>
      <c r="J36" s="17">
        <f t="shared" si="8"/>
        <v>200000</v>
      </c>
      <c r="K36" s="13" t="s">
        <v>19</v>
      </c>
      <c r="L36" s="15">
        <f>VLOOKUP(K36,Z:AD,4,0)</f>
        <v>1</v>
      </c>
      <c r="M36" s="15">
        <f>VLOOKUP(K36,Z:AD,5,0)</f>
        <v>1</v>
      </c>
      <c r="N36" s="17">
        <f t="shared" si="7"/>
        <v>160</v>
      </c>
      <c r="O36" s="13" t="s">
        <v>28</v>
      </c>
      <c r="P36" s="15">
        <f t="shared" si="1"/>
        <v>2</v>
      </c>
      <c r="Q36" s="15">
        <f t="shared" si="2"/>
        <v>1007</v>
      </c>
      <c r="R36" s="17">
        <v>1</v>
      </c>
      <c r="S36" s="13" t="s">
        <v>26</v>
      </c>
      <c r="T36" s="15">
        <f t="shared" si="3"/>
        <v>2</v>
      </c>
      <c r="U36" s="15">
        <f t="shared" si="4"/>
        <v>1204</v>
      </c>
      <c r="V36" s="17">
        <v>55</v>
      </c>
    </row>
    <row r="37" spans="1:22">
      <c r="A37" s="1">
        <v>33</v>
      </c>
      <c r="B37" s="1">
        <v>30</v>
      </c>
      <c r="C37" s="12">
        <v>10</v>
      </c>
      <c r="D37" s="1" t="str">
        <f t="shared" si="0"/>
        <v>1|2|400000,1|1|200,2|1008|1,2|1204|60</v>
      </c>
      <c r="G37" s="13" t="s">
        <v>18</v>
      </c>
      <c r="H37" s="15">
        <f>VLOOKUP(G37,Z:AD,4,0)</f>
        <v>1</v>
      </c>
      <c r="I37" s="15">
        <f>VLOOKUP(G37,Z:AD,5,0)</f>
        <v>2</v>
      </c>
      <c r="J37" s="17">
        <f t="shared" si="8"/>
        <v>400000</v>
      </c>
      <c r="K37" s="13" t="s">
        <v>19</v>
      </c>
      <c r="L37" s="15">
        <f>VLOOKUP(K37,Z:AD,4,0)</f>
        <v>1</v>
      </c>
      <c r="M37" s="15">
        <f>VLOOKUP(K37,Z:AD,5,0)</f>
        <v>1</v>
      </c>
      <c r="N37" s="17">
        <f t="shared" si="7"/>
        <v>200</v>
      </c>
      <c r="O37" s="13" t="s">
        <v>29</v>
      </c>
      <c r="P37" s="15">
        <f t="shared" si="1"/>
        <v>2</v>
      </c>
      <c r="Q37" s="15">
        <f t="shared" si="2"/>
        <v>1008</v>
      </c>
      <c r="R37" s="17">
        <v>1</v>
      </c>
      <c r="S37" s="13" t="s">
        <v>26</v>
      </c>
      <c r="T37" s="15">
        <f t="shared" si="3"/>
        <v>2</v>
      </c>
      <c r="U37" s="15">
        <f t="shared" si="4"/>
        <v>1204</v>
      </c>
      <c r="V37" s="17">
        <v>60</v>
      </c>
    </row>
    <row r="38" spans="12:13">
      <c r="L38" s="15"/>
      <c r="M38" s="15"/>
    </row>
  </sheetData>
  <conditionalFormatting sqref="C2">
    <cfRule type="containsText" dxfId="0" priority="227" operator="between" text=" ">
      <formula>NOT(ISERROR(SEARCH(" ",C2)))</formula>
    </cfRule>
  </conditionalFormatting>
  <conditionalFormatting sqref="C3">
    <cfRule type="containsText" dxfId="0" priority="226" operator="between" text=" ">
      <formula>NOT(ISERROR(SEARCH(" ",C3)))</formula>
    </cfRule>
  </conditionalFormatting>
  <conditionalFormatting sqref="A4">
    <cfRule type="containsText" dxfId="0" priority="249" operator="between" text=" ">
      <formula>NOT(ISERROR(SEARCH(" ",A4)))</formula>
    </cfRule>
  </conditionalFormatting>
  <conditionalFormatting sqref="C4">
    <cfRule type="containsText" dxfId="0" priority="225" operator="between" text=" ">
      <formula>NOT(ISERROR(SEARCH(" ",C4)))</formula>
    </cfRule>
  </conditionalFormatting>
  <conditionalFormatting sqref="D4">
    <cfRule type="containsText" dxfId="0" priority="236" operator="between" text=" ">
      <formula>NOT(ISERROR(SEARCH(" ",D4)))</formula>
    </cfRule>
  </conditionalFormatting>
  <conditionalFormatting sqref="G5">
    <cfRule type="containsText" dxfId="0" priority="169" operator="between" text=" ">
      <formula>NOT(ISERROR(SEARCH(" ",G5)))</formula>
    </cfRule>
  </conditionalFormatting>
  <conditionalFormatting sqref="L5:M5">
    <cfRule type="containsText" dxfId="0" priority="107" operator="between" text=" ">
      <formula>NOT(ISERROR(SEARCH(" ",L5)))</formula>
    </cfRule>
  </conditionalFormatting>
  <conditionalFormatting sqref="P5:Q5">
    <cfRule type="containsText" dxfId="0" priority="73" operator="between" text=" ">
      <formula>NOT(ISERROR(SEARCH(" ",P5)))</formula>
    </cfRule>
  </conditionalFormatting>
  <conditionalFormatting sqref="T5:U5">
    <cfRule type="containsText" dxfId="0" priority="40" operator="between" text=" ">
      <formula>NOT(ISERROR(SEARCH(" ",T5)))</formula>
    </cfRule>
  </conditionalFormatting>
  <conditionalFormatting sqref="L6:M6">
    <cfRule type="containsText" dxfId="0" priority="95" operator="between" text=" ">
      <formula>NOT(ISERROR(SEARCH(" ",L6)))</formula>
    </cfRule>
  </conditionalFormatting>
  <conditionalFormatting sqref="P6:Q6">
    <cfRule type="containsText" dxfId="0" priority="60" operator="between" text=" ">
      <formula>NOT(ISERROR(SEARCH(" ",P6)))</formula>
    </cfRule>
  </conditionalFormatting>
  <conditionalFormatting sqref="T6:U6">
    <cfRule type="containsText" dxfId="0" priority="27" operator="between" text=" ">
      <formula>NOT(ISERROR(SEARCH(" ",T6)))</formula>
    </cfRule>
  </conditionalFormatting>
  <conditionalFormatting sqref="H7:I7">
    <cfRule type="containsText" dxfId="0" priority="199" operator="between" text=" ">
      <formula>NOT(ISERROR(SEARCH(" ",H7)))</formula>
    </cfRule>
  </conditionalFormatting>
  <conditionalFormatting sqref="L7:M7">
    <cfRule type="containsText" dxfId="0" priority="84" operator="between" text=" ">
      <formula>NOT(ISERROR(SEARCH(" ",L7)))</formula>
    </cfRule>
  </conditionalFormatting>
  <conditionalFormatting sqref="P7:Q7">
    <cfRule type="containsText" dxfId="0" priority="47" operator="between" text=" ">
      <formula>NOT(ISERROR(SEARCH(" ",P7)))</formula>
    </cfRule>
  </conditionalFormatting>
  <conditionalFormatting sqref="T7:U7">
    <cfRule type="containsText" dxfId="0" priority="14" operator="between" text=" ">
      <formula>NOT(ISERROR(SEARCH(" ",T7)))</formula>
    </cfRule>
  </conditionalFormatting>
  <conditionalFormatting sqref="H8:I8">
    <cfRule type="containsText" dxfId="0" priority="198" operator="between" text=" ">
      <formula>NOT(ISERROR(SEARCH(" ",H8)))</formula>
    </cfRule>
  </conditionalFormatting>
  <conditionalFormatting sqref="L8:M8">
    <cfRule type="containsText" dxfId="0" priority="105" operator="between" text=" ">
      <formula>NOT(ISERROR(SEARCH(" ",L8)))</formula>
    </cfRule>
  </conditionalFormatting>
  <conditionalFormatting sqref="P8:Q8">
    <cfRule type="containsText" dxfId="0" priority="66" operator="between" text=" ">
      <formula>NOT(ISERROR(SEARCH(" ",P8)))</formula>
    </cfRule>
  </conditionalFormatting>
  <conditionalFormatting sqref="T8:U8">
    <cfRule type="containsText" dxfId="0" priority="33" operator="between" text=" ">
      <formula>NOT(ISERROR(SEARCH(" ",T8)))</formula>
    </cfRule>
  </conditionalFormatting>
  <conditionalFormatting sqref="H9:I9">
    <cfRule type="containsText" dxfId="0" priority="197" operator="between" text=" ">
      <formula>NOT(ISERROR(SEARCH(" ",H9)))</formula>
    </cfRule>
  </conditionalFormatting>
  <conditionalFormatting sqref="L9:M9">
    <cfRule type="containsText" dxfId="0" priority="93" operator="between" text=" ">
      <formula>NOT(ISERROR(SEARCH(" ",L9)))</formula>
    </cfRule>
  </conditionalFormatting>
  <conditionalFormatting sqref="P9:Q9">
    <cfRule type="containsText" dxfId="0" priority="53" operator="between" text=" ">
      <formula>NOT(ISERROR(SEARCH(" ",P9)))</formula>
    </cfRule>
  </conditionalFormatting>
  <conditionalFormatting sqref="T9:U9">
    <cfRule type="containsText" dxfId="0" priority="20" operator="between" text=" ">
      <formula>NOT(ISERROR(SEARCH(" ",T9)))</formula>
    </cfRule>
  </conditionalFormatting>
  <conditionalFormatting sqref="H10:I10">
    <cfRule type="containsText" dxfId="0" priority="196" operator="between" text=" ">
      <formula>NOT(ISERROR(SEARCH(" ",H10)))</formula>
    </cfRule>
  </conditionalFormatting>
  <conditionalFormatting sqref="L10:M10">
    <cfRule type="containsText" dxfId="0" priority="82" operator="between" text=" ">
      <formula>NOT(ISERROR(SEARCH(" ",L10)))</formula>
    </cfRule>
  </conditionalFormatting>
  <conditionalFormatting sqref="P10:Q10">
    <cfRule type="containsText" dxfId="0" priority="72" operator="between" text=" ">
      <formula>NOT(ISERROR(SEARCH(" ",P10)))</formula>
    </cfRule>
  </conditionalFormatting>
  <conditionalFormatting sqref="T10:U10">
    <cfRule type="containsText" dxfId="0" priority="39" operator="between" text=" ">
      <formula>NOT(ISERROR(SEARCH(" ",T10)))</formula>
    </cfRule>
  </conditionalFormatting>
  <conditionalFormatting sqref="L11:M11">
    <cfRule type="containsText" dxfId="0" priority="103" operator="between" text=" ">
      <formula>NOT(ISERROR(SEARCH(" ",L11)))</formula>
    </cfRule>
  </conditionalFormatting>
  <conditionalFormatting sqref="P11:Q11">
    <cfRule type="containsText" dxfId="0" priority="59" operator="between" text=" ">
      <formula>NOT(ISERROR(SEARCH(" ",P11)))</formula>
    </cfRule>
  </conditionalFormatting>
  <conditionalFormatting sqref="T11:U11">
    <cfRule type="containsText" dxfId="0" priority="26" operator="between" text=" ">
      <formula>NOT(ISERROR(SEARCH(" ",T11)))</formula>
    </cfRule>
  </conditionalFormatting>
  <conditionalFormatting sqref="L12:M12">
    <cfRule type="containsText" dxfId="0" priority="91" operator="between" text=" ">
      <formula>NOT(ISERROR(SEARCH(" ",L12)))</formula>
    </cfRule>
  </conditionalFormatting>
  <conditionalFormatting sqref="P12:Q12">
    <cfRule type="containsText" dxfId="0" priority="46" operator="between" text=" ">
      <formula>NOT(ISERROR(SEARCH(" ",P12)))</formula>
    </cfRule>
  </conditionalFormatting>
  <conditionalFormatting sqref="T12:U12">
    <cfRule type="containsText" dxfId="0" priority="13" operator="between" text=" ">
      <formula>NOT(ISERROR(SEARCH(" ",T12)))</formula>
    </cfRule>
  </conditionalFormatting>
  <conditionalFormatting sqref="AD12">
    <cfRule type="containsText" dxfId="0" priority="212" operator="between" text=" ">
      <formula>NOT(ISERROR(SEARCH(" ",AD12)))</formula>
    </cfRule>
  </conditionalFormatting>
  <conditionalFormatting sqref="H13:I13">
    <cfRule type="containsText" dxfId="0" priority="132" operator="between" text=" ">
      <formula>NOT(ISERROR(SEARCH(" ",H13)))</formula>
    </cfRule>
  </conditionalFormatting>
  <conditionalFormatting sqref="L13:M13">
    <cfRule type="containsText" dxfId="0" priority="80" operator="between" text=" ">
      <formula>NOT(ISERROR(SEARCH(" ",L13)))</formula>
    </cfRule>
  </conditionalFormatting>
  <conditionalFormatting sqref="P13:Q13">
    <cfRule type="containsText" dxfId="0" priority="65" operator="between" text=" ">
      <formula>NOT(ISERROR(SEARCH(" ",P13)))</formula>
    </cfRule>
  </conditionalFormatting>
  <conditionalFormatting sqref="T13:U13">
    <cfRule type="containsText" dxfId="0" priority="32" operator="between" text=" ">
      <formula>NOT(ISERROR(SEARCH(" ",T13)))</formula>
    </cfRule>
  </conditionalFormatting>
  <conditionalFormatting sqref="H14:I14">
    <cfRule type="containsText" dxfId="0" priority="123" operator="between" text=" ">
      <formula>NOT(ISERROR(SEARCH(" ",H14)))</formula>
    </cfRule>
  </conditionalFormatting>
  <conditionalFormatting sqref="L14:M14">
    <cfRule type="containsText" dxfId="0" priority="101" operator="between" text=" ">
      <formula>NOT(ISERROR(SEARCH(" ",L14)))</formula>
    </cfRule>
  </conditionalFormatting>
  <conditionalFormatting sqref="P14:Q14">
    <cfRule type="containsText" dxfId="0" priority="52" operator="between" text=" ">
      <formula>NOT(ISERROR(SEARCH(" ",P14)))</formula>
    </cfRule>
  </conditionalFormatting>
  <conditionalFormatting sqref="T14:U14">
    <cfRule type="containsText" dxfId="0" priority="19" operator="between" text=" ">
      <formula>NOT(ISERROR(SEARCH(" ",T14)))</formula>
    </cfRule>
  </conditionalFormatting>
  <conditionalFormatting sqref="H15:I15">
    <cfRule type="containsText" dxfId="0" priority="115" operator="between" text=" ">
      <formula>NOT(ISERROR(SEARCH(" ",H15)))</formula>
    </cfRule>
  </conditionalFormatting>
  <conditionalFormatting sqref="L15:M15">
    <cfRule type="containsText" dxfId="0" priority="89" operator="between" text=" ">
      <formula>NOT(ISERROR(SEARCH(" ",L15)))</formula>
    </cfRule>
  </conditionalFormatting>
  <conditionalFormatting sqref="P15:Q15">
    <cfRule type="containsText" dxfId="0" priority="71" operator="between" text=" ">
      <formula>NOT(ISERROR(SEARCH(" ",P15)))</formula>
    </cfRule>
  </conditionalFormatting>
  <conditionalFormatting sqref="T15:U15">
    <cfRule type="containsText" dxfId="0" priority="38" operator="between" text=" ">
      <formula>NOT(ISERROR(SEARCH(" ",T15)))</formula>
    </cfRule>
  </conditionalFormatting>
  <conditionalFormatting sqref="H16:I16">
    <cfRule type="containsText" dxfId="0" priority="131" operator="between" text=" ">
      <formula>NOT(ISERROR(SEARCH(" ",H16)))</formula>
    </cfRule>
  </conditionalFormatting>
  <conditionalFormatting sqref="L16:M16">
    <cfRule type="containsText" dxfId="0" priority="78" operator="between" text=" ">
      <formula>NOT(ISERROR(SEARCH(" ",L16)))</formula>
    </cfRule>
  </conditionalFormatting>
  <conditionalFormatting sqref="P16:Q16">
    <cfRule type="containsText" dxfId="0" priority="58" operator="between" text=" ">
      <formula>NOT(ISERROR(SEARCH(" ",P16)))</formula>
    </cfRule>
  </conditionalFormatting>
  <conditionalFormatting sqref="T16:U16">
    <cfRule type="containsText" dxfId="0" priority="25" operator="between" text=" ">
      <formula>NOT(ISERROR(SEARCH(" ",T16)))</formula>
    </cfRule>
  </conditionalFormatting>
  <conditionalFormatting sqref="H17:I17">
    <cfRule type="containsText" dxfId="0" priority="122" operator="between" text=" ">
      <formula>NOT(ISERROR(SEARCH(" ",H17)))</formula>
    </cfRule>
  </conditionalFormatting>
  <conditionalFormatting sqref="L17:M17">
    <cfRule type="containsText" dxfId="0" priority="100" operator="between" text=" ">
      <formula>NOT(ISERROR(SEARCH(" ",L17)))</formula>
    </cfRule>
  </conditionalFormatting>
  <conditionalFormatting sqref="P17:Q17">
    <cfRule type="containsText" dxfId="0" priority="45" operator="between" text=" ">
      <formula>NOT(ISERROR(SEARCH(" ",P17)))</formula>
    </cfRule>
  </conditionalFormatting>
  <conditionalFormatting sqref="T17:U17">
    <cfRule type="containsText" dxfId="0" priority="12" operator="between" text=" ">
      <formula>NOT(ISERROR(SEARCH(" ",T17)))</formula>
    </cfRule>
  </conditionalFormatting>
  <conditionalFormatting sqref="Z17:AA17">
    <cfRule type="containsText" dxfId="0" priority="208" operator="between" text=" ">
      <formula>NOT(ISERROR(SEARCH(" ",Z17)))</formula>
    </cfRule>
  </conditionalFormatting>
  <conditionalFormatting sqref="H18:I18">
    <cfRule type="containsText" dxfId="0" priority="114" operator="between" text=" ">
      <formula>NOT(ISERROR(SEARCH(" ",H18)))</formula>
    </cfRule>
  </conditionalFormatting>
  <conditionalFormatting sqref="L18:M18">
    <cfRule type="containsText" dxfId="0" priority="88" operator="between" text=" ">
      <formula>NOT(ISERROR(SEARCH(" ",L18)))</formula>
    </cfRule>
  </conditionalFormatting>
  <conditionalFormatting sqref="P18:Q18">
    <cfRule type="containsText" dxfId="0" priority="64" operator="between" text=" ">
      <formula>NOT(ISERROR(SEARCH(" ",P18)))</formula>
    </cfRule>
  </conditionalFormatting>
  <conditionalFormatting sqref="T18:U18">
    <cfRule type="containsText" dxfId="0" priority="31" operator="between" text=" ">
      <formula>NOT(ISERROR(SEARCH(" ",T18)))</formula>
    </cfRule>
  </conditionalFormatting>
  <conditionalFormatting sqref="Z18:AA18">
    <cfRule type="containsText" dxfId="0" priority="207" operator="between" text=" ">
      <formula>NOT(ISERROR(SEARCH(" ",Z18)))</formula>
    </cfRule>
  </conditionalFormatting>
  <conditionalFormatting sqref="H19:I19">
    <cfRule type="containsText" dxfId="0" priority="130" operator="between" text=" ">
      <formula>NOT(ISERROR(SEARCH(" ",H19)))</formula>
    </cfRule>
  </conditionalFormatting>
  <conditionalFormatting sqref="L19:M19">
    <cfRule type="containsText" dxfId="0" priority="77" operator="between" text=" ">
      <formula>NOT(ISERROR(SEARCH(" ",L19)))</formula>
    </cfRule>
  </conditionalFormatting>
  <conditionalFormatting sqref="P19:Q19">
    <cfRule type="containsText" dxfId="0" priority="51" operator="between" text=" ">
      <formula>NOT(ISERROR(SEARCH(" ",P19)))</formula>
    </cfRule>
  </conditionalFormatting>
  <conditionalFormatting sqref="T19:U19">
    <cfRule type="containsText" dxfId="0" priority="18" operator="between" text=" ">
      <formula>NOT(ISERROR(SEARCH(" ",T19)))</formula>
    </cfRule>
  </conditionalFormatting>
  <conditionalFormatting sqref="AD19">
    <cfRule type="containsText" dxfId="0" priority="206" operator="between" text=" ">
      <formula>NOT(ISERROR(SEARCH(" ",AD19)))</formula>
    </cfRule>
  </conditionalFormatting>
  <conditionalFormatting sqref="H20:I20">
    <cfRule type="containsText" dxfId="0" priority="121" operator="between" text=" ">
      <formula>NOT(ISERROR(SEARCH(" ",H20)))</formula>
    </cfRule>
  </conditionalFormatting>
  <conditionalFormatting sqref="L20:M20">
    <cfRule type="containsText" dxfId="0" priority="99" operator="between" text=" ">
      <formula>NOT(ISERROR(SEARCH(" ",L20)))</formula>
    </cfRule>
  </conditionalFormatting>
  <conditionalFormatting sqref="P20:Q20">
    <cfRule type="containsText" dxfId="0" priority="70" operator="between" text=" ">
      <formula>NOT(ISERROR(SEARCH(" ",P20)))</formula>
    </cfRule>
  </conditionalFormatting>
  <conditionalFormatting sqref="T20:U20">
    <cfRule type="containsText" dxfId="0" priority="37" operator="between" text=" ">
      <formula>NOT(ISERROR(SEARCH(" ",T20)))</formula>
    </cfRule>
  </conditionalFormatting>
  <conditionalFormatting sqref="H21:I21">
    <cfRule type="containsText" dxfId="0" priority="113" operator="between" text=" ">
      <formula>NOT(ISERROR(SEARCH(" ",H21)))</formula>
    </cfRule>
  </conditionalFormatting>
  <conditionalFormatting sqref="L21:M21">
    <cfRule type="containsText" dxfId="0" priority="87" operator="between" text=" ">
      <formula>NOT(ISERROR(SEARCH(" ",L21)))</formula>
    </cfRule>
  </conditionalFormatting>
  <conditionalFormatting sqref="P21:Q21">
    <cfRule type="containsText" dxfId="0" priority="57" operator="between" text=" ">
      <formula>NOT(ISERROR(SEARCH(" ",P21)))</formula>
    </cfRule>
  </conditionalFormatting>
  <conditionalFormatting sqref="T21:U21">
    <cfRule type="containsText" dxfId="0" priority="24" operator="between" text=" ">
      <formula>NOT(ISERROR(SEARCH(" ",T21)))</formula>
    </cfRule>
  </conditionalFormatting>
  <conditionalFormatting sqref="H22:I22">
    <cfRule type="containsText" dxfId="0" priority="129" operator="between" text=" ">
      <formula>NOT(ISERROR(SEARCH(" ",H22)))</formula>
    </cfRule>
  </conditionalFormatting>
  <conditionalFormatting sqref="L22:M22">
    <cfRule type="containsText" dxfId="0" priority="76" operator="between" text=" ">
      <formula>NOT(ISERROR(SEARCH(" ",L22)))</formula>
    </cfRule>
  </conditionalFormatting>
  <conditionalFormatting sqref="P22:Q22">
    <cfRule type="containsText" dxfId="0" priority="44" operator="between" text=" ">
      <formula>NOT(ISERROR(SEARCH(" ",P22)))</formula>
    </cfRule>
  </conditionalFormatting>
  <conditionalFormatting sqref="T22:U22">
    <cfRule type="containsText" dxfId="0" priority="11" operator="between" text=" ">
      <formula>NOT(ISERROR(SEARCH(" ",T22)))</formula>
    </cfRule>
  </conditionalFormatting>
  <conditionalFormatting sqref="H23:I23">
    <cfRule type="containsText" dxfId="0" priority="120" operator="between" text=" ">
      <formula>NOT(ISERROR(SEARCH(" ",H23)))</formula>
    </cfRule>
  </conditionalFormatting>
  <conditionalFormatting sqref="L23:M23">
    <cfRule type="containsText" dxfId="0" priority="98" operator="between" text=" ">
      <formula>NOT(ISERROR(SEARCH(" ",L23)))</formula>
    </cfRule>
  </conditionalFormatting>
  <conditionalFormatting sqref="P23:Q23">
    <cfRule type="containsText" dxfId="0" priority="63" operator="between" text=" ">
      <formula>NOT(ISERROR(SEARCH(" ",P23)))</formula>
    </cfRule>
  </conditionalFormatting>
  <conditionalFormatting sqref="T23:U23">
    <cfRule type="containsText" dxfId="0" priority="30" operator="between" text=" ">
      <formula>NOT(ISERROR(SEARCH(" ",T23)))</formula>
    </cfRule>
  </conditionalFormatting>
  <conditionalFormatting sqref="H24:I24">
    <cfRule type="containsText" dxfId="0" priority="112" operator="between" text=" ">
      <formula>NOT(ISERROR(SEARCH(" ",H24)))</formula>
    </cfRule>
  </conditionalFormatting>
  <conditionalFormatting sqref="L24:M24">
    <cfRule type="containsText" dxfId="0" priority="86" operator="between" text=" ">
      <formula>NOT(ISERROR(SEARCH(" ",L24)))</formula>
    </cfRule>
  </conditionalFormatting>
  <conditionalFormatting sqref="P24:Q24">
    <cfRule type="containsText" dxfId="0" priority="50" operator="between" text=" ">
      <formula>NOT(ISERROR(SEARCH(" ",P24)))</formula>
    </cfRule>
  </conditionalFormatting>
  <conditionalFormatting sqref="T24:U24">
    <cfRule type="containsText" dxfId="0" priority="17" operator="between" text=" ">
      <formula>NOT(ISERROR(SEARCH(" ",T24)))</formula>
    </cfRule>
  </conditionalFormatting>
  <conditionalFormatting sqref="H25:I25">
    <cfRule type="containsText" dxfId="0" priority="128" operator="between" text=" ">
      <formula>NOT(ISERROR(SEARCH(" ",H25)))</formula>
    </cfRule>
  </conditionalFormatting>
  <conditionalFormatting sqref="L25:M25">
    <cfRule type="containsText" dxfId="0" priority="75" operator="between" text=" ">
      <formula>NOT(ISERROR(SEARCH(" ",L25)))</formula>
    </cfRule>
  </conditionalFormatting>
  <conditionalFormatting sqref="P25:Q25">
    <cfRule type="containsText" dxfId="0" priority="69" operator="between" text=" ">
      <formula>NOT(ISERROR(SEARCH(" ",P25)))</formula>
    </cfRule>
  </conditionalFormatting>
  <conditionalFormatting sqref="T25:U25">
    <cfRule type="containsText" dxfId="0" priority="36" operator="between" text=" ">
      <formula>NOT(ISERROR(SEARCH(" ",T25)))</formula>
    </cfRule>
  </conditionalFormatting>
  <conditionalFormatting sqref="H26:I26">
    <cfRule type="containsText" dxfId="0" priority="119" operator="between" text=" ">
      <formula>NOT(ISERROR(SEARCH(" ",H26)))</formula>
    </cfRule>
  </conditionalFormatting>
  <conditionalFormatting sqref="L26:M26">
    <cfRule type="containsText" dxfId="0" priority="97" operator="between" text=" ">
      <formula>NOT(ISERROR(SEARCH(" ",L26)))</formula>
    </cfRule>
  </conditionalFormatting>
  <conditionalFormatting sqref="P26:Q26">
    <cfRule type="containsText" dxfId="0" priority="56" operator="between" text=" ">
      <formula>NOT(ISERROR(SEARCH(" ",P26)))</formula>
    </cfRule>
  </conditionalFormatting>
  <conditionalFormatting sqref="T26:U26">
    <cfRule type="containsText" dxfId="0" priority="23" operator="between" text=" ">
      <formula>NOT(ISERROR(SEARCH(" ",T26)))</formula>
    </cfRule>
  </conditionalFormatting>
  <conditionalFormatting sqref="H27:I27">
    <cfRule type="containsText" dxfId="0" priority="111" operator="between" text=" ">
      <formula>NOT(ISERROR(SEARCH(" ",H27)))</formula>
    </cfRule>
  </conditionalFormatting>
  <conditionalFormatting sqref="L27:M27">
    <cfRule type="containsText" dxfId="0" priority="85" operator="between" text=" ">
      <formula>NOT(ISERROR(SEARCH(" ",L27)))</formula>
    </cfRule>
  </conditionalFormatting>
  <conditionalFormatting sqref="P27:Q27">
    <cfRule type="containsText" dxfId="0" priority="43" operator="between" text=" ">
      <formula>NOT(ISERROR(SEARCH(" ",P27)))</formula>
    </cfRule>
  </conditionalFormatting>
  <conditionalFormatting sqref="T27:U27">
    <cfRule type="containsText" dxfId="0" priority="10" operator="between" text=" ">
      <formula>NOT(ISERROR(SEARCH(" ",T27)))</formula>
    </cfRule>
  </conditionalFormatting>
  <conditionalFormatting sqref="H28:I28">
    <cfRule type="containsText" dxfId="0" priority="127" operator="between" text=" ">
      <formula>NOT(ISERROR(SEARCH(" ",H28)))</formula>
    </cfRule>
  </conditionalFormatting>
  <conditionalFormatting sqref="L28:M28">
    <cfRule type="containsText" dxfId="0" priority="74" operator="between" text=" ">
      <formula>NOT(ISERROR(SEARCH(" ",L28)))</formula>
    </cfRule>
  </conditionalFormatting>
  <conditionalFormatting sqref="P28:Q28">
    <cfRule type="containsText" dxfId="0" priority="62" operator="between" text=" ">
      <formula>NOT(ISERROR(SEARCH(" ",P28)))</formula>
    </cfRule>
  </conditionalFormatting>
  <conditionalFormatting sqref="T28:U28">
    <cfRule type="containsText" dxfId="0" priority="29" operator="between" text=" ">
      <formula>NOT(ISERROR(SEARCH(" ",T28)))</formula>
    </cfRule>
  </conditionalFormatting>
  <conditionalFormatting sqref="H29:I29">
    <cfRule type="containsText" dxfId="0" priority="118" operator="between" text=" ">
      <formula>NOT(ISERROR(SEARCH(" ",H29)))</formula>
    </cfRule>
  </conditionalFormatting>
  <conditionalFormatting sqref="L29:M29">
    <cfRule type="containsText" dxfId="0" priority="96" operator="between" text=" ">
      <formula>NOT(ISERROR(SEARCH(" ",L29)))</formula>
    </cfRule>
  </conditionalFormatting>
  <conditionalFormatting sqref="P29:Q29">
    <cfRule type="containsText" dxfId="0" priority="49" operator="between" text=" ">
      <formula>NOT(ISERROR(SEARCH(" ",P29)))</formula>
    </cfRule>
  </conditionalFormatting>
  <conditionalFormatting sqref="T29:U29">
    <cfRule type="containsText" dxfId="0" priority="16" operator="between" text=" ">
      <formula>NOT(ISERROR(SEARCH(" ",T29)))</formula>
    </cfRule>
  </conditionalFormatting>
  <conditionalFormatting sqref="H30:I30">
    <cfRule type="containsText" dxfId="0" priority="110" operator="between" text=" ">
      <formula>NOT(ISERROR(SEARCH(" ",H30)))</formula>
    </cfRule>
  </conditionalFormatting>
  <conditionalFormatting sqref="L30:M30">
    <cfRule type="containsText" dxfId="0" priority="106" operator="between" text=" ">
      <formula>NOT(ISERROR(SEARCH(" ",L30)))</formula>
    </cfRule>
  </conditionalFormatting>
  <conditionalFormatting sqref="P30:Q30">
    <cfRule type="containsText" dxfId="0" priority="68" operator="between" text=" ">
      <formula>NOT(ISERROR(SEARCH(" ",P30)))</formula>
    </cfRule>
  </conditionalFormatting>
  <conditionalFormatting sqref="T30:U30">
    <cfRule type="containsText" dxfId="0" priority="35" operator="between" text=" ">
      <formula>NOT(ISERROR(SEARCH(" ",T30)))</formula>
    </cfRule>
  </conditionalFormatting>
  <conditionalFormatting sqref="H31:I31">
    <cfRule type="containsText" dxfId="0" priority="126" operator="between" text=" ">
      <formula>NOT(ISERROR(SEARCH(" ",H31)))</formula>
    </cfRule>
  </conditionalFormatting>
  <conditionalFormatting sqref="L31:M31">
    <cfRule type="containsText" dxfId="0" priority="94" operator="between" text=" ">
      <formula>NOT(ISERROR(SEARCH(" ",L31)))</formula>
    </cfRule>
  </conditionalFormatting>
  <conditionalFormatting sqref="P31:Q31">
    <cfRule type="containsText" dxfId="0" priority="55" operator="between" text=" ">
      <formula>NOT(ISERROR(SEARCH(" ",P31)))</formula>
    </cfRule>
  </conditionalFormatting>
  <conditionalFormatting sqref="T31:U31">
    <cfRule type="containsText" dxfId="0" priority="22" operator="between" text=" ">
      <formula>NOT(ISERROR(SEARCH(" ",T31)))</formula>
    </cfRule>
  </conditionalFormatting>
  <conditionalFormatting sqref="Z31">
    <cfRule type="containsText" dxfId="0" priority="185" operator="between" text=" ">
      <formula>NOT(ISERROR(SEARCH(" ",Z31)))</formula>
    </cfRule>
  </conditionalFormatting>
  <conditionalFormatting sqref="H32:I32">
    <cfRule type="containsText" dxfId="0" priority="117" operator="between" text=" ">
      <formula>NOT(ISERROR(SEARCH(" ",H32)))</formula>
    </cfRule>
  </conditionalFormatting>
  <conditionalFormatting sqref="L32:M32">
    <cfRule type="containsText" dxfId="0" priority="83" operator="between" text=" ">
      <formula>NOT(ISERROR(SEARCH(" ",L32)))</formula>
    </cfRule>
  </conditionalFormatting>
  <conditionalFormatting sqref="P32:Q32">
    <cfRule type="containsText" dxfId="0" priority="42" operator="between" text=" ">
      <formula>NOT(ISERROR(SEARCH(" ",P32)))</formula>
    </cfRule>
  </conditionalFormatting>
  <conditionalFormatting sqref="T32:U32">
    <cfRule type="containsText" dxfId="0" priority="9" operator="between" text=" ">
      <formula>NOT(ISERROR(SEARCH(" ",T32)))</formula>
    </cfRule>
  </conditionalFormatting>
  <conditionalFormatting sqref="H33:I33">
    <cfRule type="containsText" dxfId="0" priority="109" operator="between" text=" ">
      <formula>NOT(ISERROR(SEARCH(" ",H33)))</formula>
    </cfRule>
  </conditionalFormatting>
  <conditionalFormatting sqref="L33:M33">
    <cfRule type="containsText" dxfId="0" priority="104" operator="between" text=" ">
      <formula>NOT(ISERROR(SEARCH(" ",L33)))</formula>
    </cfRule>
  </conditionalFormatting>
  <conditionalFormatting sqref="P33:Q33">
    <cfRule type="containsText" dxfId="0" priority="61" operator="between" text=" ">
      <formula>NOT(ISERROR(SEARCH(" ",P33)))</formula>
    </cfRule>
  </conditionalFormatting>
  <conditionalFormatting sqref="T33:U33">
    <cfRule type="containsText" dxfId="0" priority="28" operator="between" text=" ">
      <formula>NOT(ISERROR(SEARCH(" ",T33)))</formula>
    </cfRule>
  </conditionalFormatting>
  <conditionalFormatting sqref="H34:I34">
    <cfRule type="containsText" dxfId="0" priority="125" operator="between" text=" ">
      <formula>NOT(ISERROR(SEARCH(" ",H34)))</formula>
    </cfRule>
  </conditionalFormatting>
  <conditionalFormatting sqref="L34:M34">
    <cfRule type="containsText" dxfId="0" priority="92" operator="between" text=" ">
      <formula>NOT(ISERROR(SEARCH(" ",L34)))</formula>
    </cfRule>
  </conditionalFormatting>
  <conditionalFormatting sqref="P34:Q34">
    <cfRule type="containsText" dxfId="0" priority="48" operator="between" text=" ">
      <formula>NOT(ISERROR(SEARCH(" ",P34)))</formula>
    </cfRule>
  </conditionalFormatting>
  <conditionalFormatting sqref="T34:U34">
    <cfRule type="containsText" dxfId="0" priority="15" operator="between" text=" ">
      <formula>NOT(ISERROR(SEARCH(" ",T34)))</formula>
    </cfRule>
  </conditionalFormatting>
  <conditionalFormatting sqref="H35:I35">
    <cfRule type="containsText" dxfId="0" priority="116" operator="between" text=" ">
      <formula>NOT(ISERROR(SEARCH(" ",H35)))</formula>
    </cfRule>
  </conditionalFormatting>
  <conditionalFormatting sqref="L35:M35">
    <cfRule type="containsText" dxfId="0" priority="81" operator="between" text=" ">
      <formula>NOT(ISERROR(SEARCH(" ",L35)))</formula>
    </cfRule>
  </conditionalFormatting>
  <conditionalFormatting sqref="P35:Q35">
    <cfRule type="containsText" dxfId="0" priority="67" operator="between" text=" ">
      <formula>NOT(ISERROR(SEARCH(" ",P35)))</formula>
    </cfRule>
  </conditionalFormatting>
  <conditionalFormatting sqref="T35:U35">
    <cfRule type="containsText" dxfId="0" priority="34" operator="between" text=" ">
      <formula>NOT(ISERROR(SEARCH(" ",T35)))</formula>
    </cfRule>
  </conditionalFormatting>
  <conditionalFormatting sqref="H36:I36">
    <cfRule type="containsText" dxfId="0" priority="108" operator="between" text=" ">
      <formula>NOT(ISERROR(SEARCH(" ",H36)))</formula>
    </cfRule>
  </conditionalFormatting>
  <conditionalFormatting sqref="L36:M36">
    <cfRule type="containsText" dxfId="0" priority="102" operator="between" text=" ">
      <formula>NOT(ISERROR(SEARCH(" ",L36)))</formula>
    </cfRule>
  </conditionalFormatting>
  <conditionalFormatting sqref="P36:Q36">
    <cfRule type="containsText" dxfId="0" priority="54" operator="between" text=" ">
      <formula>NOT(ISERROR(SEARCH(" ",P36)))</formula>
    </cfRule>
  </conditionalFormatting>
  <conditionalFormatting sqref="T36:U36">
    <cfRule type="containsText" dxfId="0" priority="21" operator="between" text=" ">
      <formula>NOT(ISERROR(SEARCH(" ",T36)))</formula>
    </cfRule>
  </conditionalFormatting>
  <conditionalFormatting sqref="H37:I37">
    <cfRule type="containsText" dxfId="0" priority="124" operator="between" text=" ">
      <formula>NOT(ISERROR(SEARCH(" ",H37)))</formula>
    </cfRule>
  </conditionalFormatting>
  <conditionalFormatting sqref="L37:M37">
    <cfRule type="containsText" dxfId="0" priority="90" operator="between" text=" ">
      <formula>NOT(ISERROR(SEARCH(" ",L37)))</formula>
    </cfRule>
  </conditionalFormatting>
  <conditionalFormatting sqref="P37:Q37">
    <cfRule type="containsText" dxfId="0" priority="41" operator="between" text=" ">
      <formula>NOT(ISERROR(SEARCH(" ",P37)))</formula>
    </cfRule>
  </conditionalFormatting>
  <conditionalFormatting sqref="T37:U37">
    <cfRule type="containsText" dxfId="0" priority="8" operator="between" text=" ">
      <formula>NOT(ISERROR(SEARCH(" ",T37)))</formula>
    </cfRule>
  </conditionalFormatting>
  <conditionalFormatting sqref="L38:M38">
    <cfRule type="containsText" dxfId="0" priority="79" operator="between" text=" ">
      <formula>NOT(ISERROR(SEARCH(" ",L38)))</formula>
    </cfRule>
  </conditionalFormatting>
  <conditionalFormatting sqref="A2:A3">
    <cfRule type="containsText" dxfId="0" priority="250" operator="between" text=" ">
      <formula>NOT(ISERROR(SEARCH(" ",A2)))</formula>
    </cfRule>
  </conditionalFormatting>
  <conditionalFormatting sqref="B1:B3">
    <cfRule type="containsText" dxfId="0" priority="235" operator="between" text=" ">
      <formula>NOT(ISERROR(SEARCH(" ",B1)))</formula>
    </cfRule>
  </conditionalFormatting>
  <conditionalFormatting sqref="C5:C15">
    <cfRule type="containsText" dxfId="0" priority="222" operator="between" text=" ">
      <formula>NOT(ISERROR(SEARCH(" ",C5)))</formula>
    </cfRule>
  </conditionalFormatting>
  <conditionalFormatting sqref="C16:C26">
    <cfRule type="containsText" dxfId="0" priority="218" operator="between" text=" ">
      <formula>NOT(ISERROR(SEARCH(" ",C16)))</formula>
    </cfRule>
  </conditionalFormatting>
  <conditionalFormatting sqref="C27:C37">
    <cfRule type="containsText" dxfId="0" priority="217" operator="between" text=" ">
      <formula>NOT(ISERROR(SEARCH(" ",C27)))</formula>
    </cfRule>
  </conditionalFormatting>
  <conditionalFormatting sqref="D1:D3">
    <cfRule type="containsText" dxfId="0" priority="243" operator="between" text=" ">
      <formula>NOT(ISERROR(SEARCH(" ",D1)))</formula>
    </cfRule>
  </conditionalFormatting>
  <conditionalFormatting sqref="G6:G37">
    <cfRule type="containsText" dxfId="0" priority="167" operator="between" text=" ">
      <formula>NOT(ISERROR(SEARCH(" ",G6)))</formula>
    </cfRule>
    <cfRule type="containsText" dxfId="0" priority="168" operator="between" text=" ">
      <formula>NOT(ISERROR(SEARCH(" ",G6)))</formula>
    </cfRule>
  </conditionalFormatting>
  <conditionalFormatting sqref="J5:J37">
    <cfRule type="containsText" dxfId="0" priority="156" operator="between" text=" ">
      <formula>NOT(ISERROR(SEARCH(" ",J5)))</formula>
    </cfRule>
  </conditionalFormatting>
  <conditionalFormatting sqref="K5:K37">
    <cfRule type="containsText" dxfId="0" priority="142" operator="between" text=" ">
      <formula>NOT(ISERROR(SEARCH(" ",K5)))</formula>
    </cfRule>
  </conditionalFormatting>
  <conditionalFormatting sqref="N5:N15">
    <cfRule type="containsText" dxfId="0" priority="139" operator="between" text=" ">
      <formula>NOT(ISERROR(SEARCH(" ",N5)))</formula>
    </cfRule>
  </conditionalFormatting>
  <conditionalFormatting sqref="N16:N26">
    <cfRule type="containsText" dxfId="0" priority="2" operator="between" text=" ">
      <formula>NOT(ISERROR(SEARCH(" ",N16)))</formula>
    </cfRule>
  </conditionalFormatting>
  <conditionalFormatting sqref="N27:N37">
    <cfRule type="containsText" dxfId="0" priority="1" operator="between" text=" ">
      <formula>NOT(ISERROR(SEARCH(" ",N27)))</formula>
    </cfRule>
  </conditionalFormatting>
  <conditionalFormatting sqref="O5:O37">
    <cfRule type="containsText" dxfId="0" priority="137" operator="between" text=" ">
      <formula>NOT(ISERROR(SEARCH(" ",O5)))</formula>
    </cfRule>
  </conditionalFormatting>
  <conditionalFormatting sqref="R5:R15">
    <cfRule type="containsText" dxfId="0" priority="7" operator="between" text=" ">
      <formula>NOT(ISERROR(SEARCH(" ",R5)))</formula>
    </cfRule>
  </conditionalFormatting>
  <conditionalFormatting sqref="R16:R26">
    <cfRule type="containsText" dxfId="0" priority="136" operator="between" text=" ">
      <formula>NOT(ISERROR(SEARCH(" ",R16)))</formula>
    </cfRule>
  </conditionalFormatting>
  <conditionalFormatting sqref="R27:R37">
    <cfRule type="containsText" dxfId="0" priority="5" operator="between" text=" ">
      <formula>NOT(ISERROR(SEARCH(" ",R27)))</formula>
    </cfRule>
  </conditionalFormatting>
  <conditionalFormatting sqref="S5:S37">
    <cfRule type="containsText" dxfId="0" priority="134" operator="between" text=" ">
      <formula>NOT(ISERROR(SEARCH(" ",S5)))</formula>
    </cfRule>
  </conditionalFormatting>
  <conditionalFormatting sqref="V5:V15">
    <cfRule type="containsText" dxfId="0" priority="6" operator="between" text=" ">
      <formula>NOT(ISERROR(SEARCH(" ",V5)))</formula>
    </cfRule>
  </conditionalFormatting>
  <conditionalFormatting sqref="V16:V26">
    <cfRule type="containsText" dxfId="0" priority="133" operator="between" text=" ">
      <formula>NOT(ISERROR(SEARCH(" ",V16)))</formula>
    </cfRule>
  </conditionalFormatting>
  <conditionalFormatting sqref="V27:V37">
    <cfRule type="containsText" dxfId="0" priority="4" operator="between" text=" ">
      <formula>NOT(ISERROR(SEARCH(" ",V27)))</formula>
    </cfRule>
  </conditionalFormatting>
  <conditionalFormatting sqref="AB8:AB11">
    <cfRule type="containsText" dxfId="0" priority="213" operator="between" text=" ">
      <formula>NOT(ISERROR(SEARCH(" ",AB8)))</formula>
    </cfRule>
  </conditionalFormatting>
  <conditionalFormatting sqref="AB13:AB16">
    <cfRule type="containsText" dxfId="0" priority="210" operator="between" text=" ">
      <formula>NOT(ISERROR(SEARCH(" ",AB13)))</formula>
    </cfRule>
  </conditionalFormatting>
  <conditionalFormatting sqref="AD8:AD11">
    <cfRule type="containsText" dxfId="0" priority="214" operator="between" text=" ">
      <formula>NOT(ISERROR(SEARCH(" ",AD8)))</formula>
    </cfRule>
  </conditionalFormatting>
  <conditionalFormatting sqref="AD13:AD16">
    <cfRule type="containsText" dxfId="0" priority="211" operator="between" text=" ">
      <formula>NOT(ISERROR(SEARCH(" ",AD13)))</formula>
    </cfRule>
  </conditionalFormatting>
  <conditionalFormatting sqref="AD30:AD31">
    <cfRule type="containsText" dxfId="0" priority="186" operator="between" text=" ">
      <formula>NOT(ISERROR(SEARCH(" ",AD30)))</formula>
    </cfRule>
  </conditionalFormatting>
  <conditionalFormatting sqref="A1 B4">
    <cfRule type="containsText" dxfId="0" priority="251" operator="between" text=" ">
      <formula>NOT(ISERROR(SEARCH(" ",A1)))</formula>
    </cfRule>
  </conditionalFormatting>
  <conditionalFormatting sqref="Y1:AD3 AE18:AE29 AE55:AE1048576 Z20:AD29 Y27:Y37 Z19:AC19 Z13:AA16 Y4:Y24 Z12:AC12 Z8:AA11 Z4:AD7">
    <cfRule type="containsText" dxfId="0" priority="216" operator="between" text=" ">
      <formula>NOT(ISERROR(SEARCH(" ",Y1)))</formula>
    </cfRule>
  </conditionalFormatting>
  <conditionalFormatting sqref="H5:I6 H11:I12">
    <cfRule type="containsText" dxfId="0" priority="205" operator="between" text=" ">
      <formula>NOT(ISERROR(SEARCH(" ",H5)))</formula>
    </cfRule>
  </conditionalFormatting>
  <conditionalFormatting sqref="AC8:AC11 Y38:Y54 Y55:AD1048576 AB17:AD18 Y25:Y26 AC13:AC16">
    <cfRule type="containsText" dxfId="0" priority="215" operator="between" text=" ">
      <formula>NOT(ISERROR(SEARCH(" ",Y8)))</formula>
    </cfRule>
  </conditionalFormatting>
  <conditionalFormatting sqref="Z30:AC30 AA31:AC31">
    <cfRule type="containsText" dxfId="0" priority="187" operator="between" text=" ">
      <formula>NOT(ISERROR(SEARCH(" ",Z30)))</formula>
    </cfRule>
  </conditionalFormatting>
  <pageMargins left="0.7" right="0.7" top="0.75" bottom="0.75" header="0.3" footer="0.3"/>
  <pageSetup paperSize="9" orientation="portrait" horizontalDpi="3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回流礼包|BackGift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</cp:lastModifiedBy>
  <dcterms:created xsi:type="dcterms:W3CDTF">2006-09-16T00:00:00Z</dcterms:created>
  <dcterms:modified xsi:type="dcterms:W3CDTF">2020-02-21T12:05:44Z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