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00DA1CB-E094-48CE-82EB-FF7C6D0604E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7" i="1" l="1"/>
  <c r="D67" i="1" s="1"/>
  <c r="B66" i="1"/>
  <c r="D66" i="1" s="1"/>
  <c r="Y41" i="1" s="1"/>
  <c r="Z41" i="1" s="1"/>
  <c r="B65" i="1"/>
  <c r="D65" i="1" s="1"/>
  <c r="Y40" i="1" s="1"/>
  <c r="B64" i="1"/>
  <c r="D64" i="1" s="1"/>
  <c r="Y39" i="1" s="1"/>
  <c r="D63" i="1"/>
  <c r="Y38" i="1" s="1"/>
  <c r="B63" i="1"/>
  <c r="D62" i="1"/>
  <c r="Y37" i="1" s="1"/>
  <c r="B62" i="1"/>
  <c r="D61" i="1"/>
  <c r="Y36" i="1" s="1"/>
  <c r="B61" i="1"/>
  <c r="B60" i="1"/>
  <c r="D60" i="1" s="1"/>
  <c r="Y35" i="1" s="1"/>
  <c r="B59" i="1"/>
  <c r="D59" i="1" s="1"/>
  <c r="B58" i="1"/>
  <c r="D58" i="1" s="1"/>
  <c r="Y33" i="1" s="1"/>
  <c r="AC33" i="1" s="1"/>
  <c r="B57" i="1"/>
  <c r="D57" i="1" s="1"/>
  <c r="Y32" i="1" s="1"/>
  <c r="B56" i="1"/>
  <c r="D56" i="1" s="1"/>
  <c r="Y31" i="1" s="1"/>
  <c r="D55" i="1"/>
  <c r="Y30" i="1" s="1"/>
  <c r="B55" i="1"/>
  <c r="D54" i="1"/>
  <c r="Y29" i="1" s="1"/>
  <c r="B54" i="1"/>
  <c r="D53" i="1"/>
  <c r="B53" i="1"/>
  <c r="B52" i="1"/>
  <c r="D52" i="1" s="1"/>
  <c r="Y24" i="1" s="1"/>
  <c r="B51" i="1"/>
  <c r="D51" i="1" s="1"/>
  <c r="Y23" i="1" s="1"/>
  <c r="B50" i="1"/>
  <c r="D50" i="1" s="1"/>
  <c r="B49" i="1"/>
  <c r="D49" i="1" s="1"/>
  <c r="B48" i="1"/>
  <c r="D48" i="1" s="1"/>
  <c r="Y20" i="1" s="1"/>
  <c r="D47" i="1"/>
  <c r="Y19" i="1" s="1"/>
  <c r="AC19" i="1" s="1"/>
  <c r="B47" i="1"/>
  <c r="D46" i="1"/>
  <c r="Y18" i="1" s="1"/>
  <c r="B46" i="1"/>
  <c r="D45" i="1"/>
  <c r="Y17" i="1" s="1"/>
  <c r="B45" i="1"/>
  <c r="B44" i="1"/>
  <c r="D44" i="1" s="1"/>
  <c r="Y16" i="1" s="1"/>
  <c r="B43" i="1"/>
  <c r="D43" i="1" s="1"/>
  <c r="Y15" i="1" s="1"/>
  <c r="Y42" i="1"/>
  <c r="AC42" i="1" s="1"/>
  <c r="B42" i="1"/>
  <c r="D42" i="1" s="1"/>
  <c r="B41" i="1"/>
  <c r="D41" i="1" s="1"/>
  <c r="AC40" i="1"/>
  <c r="AF40" i="1" s="1"/>
  <c r="B40" i="1"/>
  <c r="D40" i="1" s="1"/>
  <c r="Y12" i="1" s="1"/>
  <c r="B39" i="1"/>
  <c r="D39" i="1" s="1"/>
  <c r="Y11" i="1" s="1"/>
  <c r="P38" i="1"/>
  <c r="T38" i="1" s="1"/>
  <c r="D38" i="1"/>
  <c r="Y10" i="1" s="1"/>
  <c r="B38" i="1"/>
  <c r="R37" i="1"/>
  <c r="Q37" i="1"/>
  <c r="D37" i="1"/>
  <c r="P42" i="1" s="1"/>
  <c r="B37" i="1"/>
  <c r="B36" i="1"/>
  <c r="D36" i="1" s="1"/>
  <c r="P41" i="1" s="1"/>
  <c r="B35" i="1"/>
  <c r="D35" i="1" s="1"/>
  <c r="P40" i="1" s="1"/>
  <c r="Y34" i="1"/>
  <c r="AC34" i="1" s="1"/>
  <c r="B34" i="1"/>
  <c r="D34" i="1" s="1"/>
  <c r="P39" i="1" s="1"/>
  <c r="AA33" i="1"/>
  <c r="B33" i="1"/>
  <c r="D33" i="1" s="1"/>
  <c r="AC32" i="1"/>
  <c r="AF32" i="1" s="1"/>
  <c r="B32" i="1"/>
  <c r="D32" i="1" s="1"/>
  <c r="P37" i="1" s="1"/>
  <c r="T37" i="1" s="1"/>
  <c r="B31" i="1"/>
  <c r="D31" i="1" s="1"/>
  <c r="P36" i="1" s="1"/>
  <c r="D30" i="1"/>
  <c r="P35" i="1" s="1"/>
  <c r="B30" i="1"/>
  <c r="T29" i="1"/>
  <c r="R29" i="1"/>
  <c r="Q29" i="1"/>
  <c r="D29" i="1"/>
  <c r="P34" i="1" s="1"/>
  <c r="B29" i="1"/>
  <c r="Y28" i="1"/>
  <c r="AA28" i="1" s="1"/>
  <c r="T28" i="1"/>
  <c r="B28" i="1"/>
  <c r="D28" i="1" s="1"/>
  <c r="P33" i="1" s="1"/>
  <c r="B27" i="1"/>
  <c r="D27" i="1" s="1"/>
  <c r="P32" i="1" s="1"/>
  <c r="B26" i="1"/>
  <c r="D26" i="1" s="1"/>
  <c r="P31" i="1" s="1"/>
  <c r="D25" i="1"/>
  <c r="P30" i="1" s="1"/>
  <c r="B25" i="1"/>
  <c r="T24" i="1"/>
  <c r="R24" i="1"/>
  <c r="Q24" i="1"/>
  <c r="D24" i="1"/>
  <c r="P29" i="1" s="1"/>
  <c r="B24" i="1"/>
  <c r="T23" i="1"/>
  <c r="W23" i="1" s="1"/>
  <c r="B23" i="1"/>
  <c r="D23" i="1" s="1"/>
  <c r="P28" i="1" s="1"/>
  <c r="Y22" i="1"/>
  <c r="B22" i="1"/>
  <c r="D22" i="1" s="1"/>
  <c r="P24" i="1" s="1"/>
  <c r="Y21" i="1"/>
  <c r="AC21" i="1" s="1"/>
  <c r="B21" i="1"/>
  <c r="D21" i="1" s="1"/>
  <c r="P23" i="1" s="1"/>
  <c r="AC20" i="1"/>
  <c r="AA20" i="1"/>
  <c r="Z20" i="1"/>
  <c r="B20" i="1"/>
  <c r="D20" i="1" s="1"/>
  <c r="P22" i="1" s="1"/>
  <c r="B19" i="1"/>
  <c r="D19" i="1" s="1"/>
  <c r="P21" i="1" s="1"/>
  <c r="P18" i="1"/>
  <c r="D18" i="1"/>
  <c r="P20" i="1" s="1"/>
  <c r="B18" i="1"/>
  <c r="P17" i="1"/>
  <c r="T17" i="1" s="1"/>
  <c r="D17" i="1"/>
  <c r="P19" i="1" s="1"/>
  <c r="B17" i="1"/>
  <c r="T16" i="1"/>
  <c r="Q16" i="1"/>
  <c r="D16" i="1"/>
  <c r="B16" i="1"/>
  <c r="Q15" i="1"/>
  <c r="B15" i="1"/>
  <c r="D15" i="1" s="1"/>
  <c r="Y14" i="1"/>
  <c r="B14" i="1"/>
  <c r="D14" i="1" s="1"/>
  <c r="P16" i="1" s="1"/>
  <c r="R16" i="1" s="1"/>
  <c r="Y13" i="1"/>
  <c r="AC13" i="1" s="1"/>
  <c r="B13" i="1"/>
  <c r="D13" i="1" s="1"/>
  <c r="P15" i="1" s="1"/>
  <c r="R15" i="1" s="1"/>
  <c r="AC12" i="1"/>
  <c r="AF12" i="1" s="1"/>
  <c r="AA12" i="1"/>
  <c r="Z12" i="1"/>
  <c r="B12" i="1"/>
  <c r="D12" i="1" s="1"/>
  <c r="P14" i="1" s="1"/>
  <c r="B11" i="1"/>
  <c r="D11" i="1" s="1"/>
  <c r="P13" i="1" s="1"/>
  <c r="P10" i="1"/>
  <c r="B10" i="1"/>
  <c r="D10" i="1" s="1"/>
  <c r="P12" i="1" s="1"/>
  <c r="B9" i="1"/>
  <c r="D9" i="1" s="1"/>
  <c r="P11" i="1" s="1"/>
  <c r="B8" i="1"/>
  <c r="D8" i="1" s="1"/>
  <c r="Q12" i="1" l="1"/>
  <c r="T12" i="1"/>
  <c r="R12" i="1"/>
  <c r="AA11" i="1"/>
  <c r="Z11" i="1"/>
  <c r="AC11" i="1"/>
  <c r="W37" i="1"/>
  <c r="AF33" i="1"/>
  <c r="AC35" i="1"/>
  <c r="AA35" i="1"/>
  <c r="Z35" i="1"/>
  <c r="T30" i="1"/>
  <c r="R30" i="1"/>
  <c r="Q30" i="1"/>
  <c r="Q13" i="1"/>
  <c r="T13" i="1"/>
  <c r="R13" i="1"/>
  <c r="R36" i="1"/>
  <c r="Q36" i="1"/>
  <c r="T36" i="1"/>
  <c r="R31" i="1"/>
  <c r="T31" i="1"/>
  <c r="Q31" i="1"/>
  <c r="Q39" i="1"/>
  <c r="T39" i="1"/>
  <c r="R39" i="1"/>
  <c r="AF19" i="1"/>
  <c r="S16" i="1"/>
  <c r="Z30" i="1"/>
  <c r="AC30" i="1"/>
  <c r="AA30" i="1"/>
  <c r="W28" i="1"/>
  <c r="AF20" i="1"/>
  <c r="Z17" i="1"/>
  <c r="AC17" i="1"/>
  <c r="AA17" i="1"/>
  <c r="AC31" i="1"/>
  <c r="AA31" i="1"/>
  <c r="Z31" i="1"/>
  <c r="AC14" i="1"/>
  <c r="AA14" i="1"/>
  <c r="Z34" i="1"/>
  <c r="S37" i="1"/>
  <c r="S15" i="1"/>
  <c r="R23" i="1"/>
  <c r="Q23" i="1"/>
  <c r="AA34" i="1"/>
  <c r="AA32" i="1"/>
  <c r="Z32" i="1"/>
  <c r="T15" i="1"/>
  <c r="Q20" i="1"/>
  <c r="T20" i="1"/>
  <c r="R20" i="1"/>
  <c r="Q34" i="1"/>
  <c r="T34" i="1"/>
  <c r="R34" i="1"/>
  <c r="T40" i="1"/>
  <c r="R40" i="1"/>
  <c r="Q40" i="1"/>
  <c r="AC18" i="1"/>
  <c r="AA18" i="1"/>
  <c r="Z18" i="1"/>
  <c r="AC10" i="1"/>
  <c r="AA10" i="1"/>
  <c r="Z10" i="1"/>
  <c r="Q38" i="1"/>
  <c r="AA41" i="1"/>
  <c r="AC36" i="1"/>
  <c r="AA36" i="1"/>
  <c r="Z36" i="1"/>
  <c r="AB12" i="1"/>
  <c r="R17" i="1"/>
  <c r="T18" i="1"/>
  <c r="R18" i="1"/>
  <c r="Q18" i="1"/>
  <c r="W24" i="1"/>
  <c r="S29" i="1"/>
  <c r="Z13" i="1"/>
  <c r="Q21" i="1"/>
  <c r="T21" i="1"/>
  <c r="R21" i="1"/>
  <c r="R41" i="1"/>
  <c r="Q41" i="1"/>
  <c r="T41" i="1"/>
  <c r="AC41" i="1"/>
  <c r="W29" i="1"/>
  <c r="R38" i="1"/>
  <c r="AA13" i="1"/>
  <c r="Q11" i="1"/>
  <c r="R11" i="1"/>
  <c r="T11" i="1"/>
  <c r="T35" i="1"/>
  <c r="R35" i="1"/>
  <c r="Q35" i="1"/>
  <c r="AA23" i="1"/>
  <c r="Z23" i="1"/>
  <c r="AC23" i="1"/>
  <c r="AA37" i="1"/>
  <c r="Z37" i="1"/>
  <c r="AC37" i="1"/>
  <c r="R10" i="1"/>
  <c r="T10" i="1"/>
  <c r="AF34" i="1"/>
  <c r="Z21" i="1"/>
  <c r="S24" i="1"/>
  <c r="AF13" i="1"/>
  <c r="AA21" i="1"/>
  <c r="Z33" i="1"/>
  <c r="AB33" i="1" s="1"/>
  <c r="Z24" i="1"/>
  <c r="AA24" i="1"/>
  <c r="AC24" i="1"/>
  <c r="W17" i="1"/>
  <c r="AA15" i="1"/>
  <c r="Z15" i="1"/>
  <c r="AC15" i="1"/>
  <c r="Q10" i="1"/>
  <c r="Z14" i="1"/>
  <c r="Q17" i="1"/>
  <c r="AB20" i="1"/>
  <c r="AF21" i="1"/>
  <c r="W38" i="1"/>
  <c r="AA19" i="1"/>
  <c r="Z19" i="1"/>
  <c r="AF42" i="1"/>
  <c r="Z38" i="1"/>
  <c r="AC38" i="1"/>
  <c r="AA38" i="1"/>
  <c r="W16" i="1"/>
  <c r="AA22" i="1"/>
  <c r="AC22" i="1"/>
  <c r="Z22" i="1"/>
  <c r="R32" i="1"/>
  <c r="Q32" i="1"/>
  <c r="T32" i="1"/>
  <c r="R28" i="1"/>
  <c r="Q28" i="1"/>
  <c r="Q33" i="1"/>
  <c r="T33" i="1"/>
  <c r="R33" i="1"/>
  <c r="Z42" i="1"/>
  <c r="AC39" i="1"/>
  <c r="AA39" i="1"/>
  <c r="Z39" i="1"/>
  <c r="T14" i="1"/>
  <c r="R14" i="1"/>
  <c r="Q14" i="1"/>
  <c r="R19" i="1"/>
  <c r="Q19" i="1"/>
  <c r="T19" i="1"/>
  <c r="T22" i="1"/>
  <c r="R22" i="1"/>
  <c r="Q22" i="1"/>
  <c r="AA42" i="1"/>
  <c r="AA40" i="1"/>
  <c r="Z40" i="1"/>
  <c r="Q42" i="1"/>
  <c r="T42" i="1"/>
  <c r="R42" i="1"/>
  <c r="Z29" i="1"/>
  <c r="AC29" i="1"/>
  <c r="AA29" i="1"/>
  <c r="Z16" i="1"/>
  <c r="AC16" i="1"/>
  <c r="AA16" i="1"/>
  <c r="AC28" i="1"/>
  <c r="Z28" i="1"/>
  <c r="AB28" i="1" s="1"/>
  <c r="W11" i="1" l="1"/>
  <c r="AC9" i="1"/>
  <c r="AF10" i="1"/>
  <c r="AD10" i="1"/>
  <c r="AE10" i="1" s="1"/>
  <c r="AF31" i="1"/>
  <c r="W30" i="1"/>
  <c r="AB13" i="1"/>
  <c r="AB32" i="1"/>
  <c r="AE17" i="1"/>
  <c r="AB17" i="1"/>
  <c r="S39" i="1"/>
  <c r="AB10" i="1"/>
  <c r="AB34" i="1"/>
  <c r="AF39" i="1"/>
  <c r="AF38" i="1"/>
  <c r="AB15" i="1"/>
  <c r="S10" i="1"/>
  <c r="W18" i="1"/>
  <c r="U18" i="1"/>
  <c r="V18" i="1" s="1"/>
  <c r="V14" i="1"/>
  <c r="S14" i="1"/>
  <c r="AF15" i="1"/>
  <c r="AD18" i="1"/>
  <c r="AF18" i="1"/>
  <c r="AF37" i="1"/>
  <c r="S17" i="1"/>
  <c r="S40" i="1"/>
  <c r="S23" i="1"/>
  <c r="W14" i="1"/>
  <c r="U14" i="1"/>
  <c r="W39" i="1"/>
  <c r="AF35" i="1"/>
  <c r="AB40" i="1"/>
  <c r="S33" i="1"/>
  <c r="AF41" i="1"/>
  <c r="W40" i="1"/>
  <c r="W31" i="1"/>
  <c r="AF22" i="1"/>
  <c r="AD22" i="1"/>
  <c r="AE22" i="1" s="1"/>
  <c r="S42" i="1"/>
  <c r="W42" i="1"/>
  <c r="AB42" i="1"/>
  <c r="AF24" i="1"/>
  <c r="AD24" i="1"/>
  <c r="AB37" i="1"/>
  <c r="W41" i="1"/>
  <c r="S34" i="1"/>
  <c r="T27" i="1"/>
  <c r="U30" i="1" s="1"/>
  <c r="V30" i="1" s="1"/>
  <c r="S31" i="1"/>
  <c r="S11" i="1"/>
  <c r="AB18" i="1"/>
  <c r="AE18" i="1"/>
  <c r="S18" i="1"/>
  <c r="AB24" i="1"/>
  <c r="AE24" i="1"/>
  <c r="AD23" i="1"/>
  <c r="AF23" i="1"/>
  <c r="W34" i="1"/>
  <c r="AB30" i="1"/>
  <c r="W36" i="1"/>
  <c r="U36" i="1"/>
  <c r="V36" i="1" s="1"/>
  <c r="AF11" i="1"/>
  <c r="AD11" i="1"/>
  <c r="AB29" i="1"/>
  <c r="S38" i="1"/>
  <c r="AB38" i="1"/>
  <c r="W33" i="1"/>
  <c r="S22" i="1"/>
  <c r="AB19" i="1"/>
  <c r="S41" i="1"/>
  <c r="AF30" i="1"/>
  <c r="S30" i="1"/>
  <c r="AB35" i="1"/>
  <c r="S28" i="1"/>
  <c r="AB23" i="1"/>
  <c r="AE23" i="1"/>
  <c r="S21" i="1"/>
  <c r="AB36" i="1"/>
  <c r="S20" i="1"/>
  <c r="S36" i="1"/>
  <c r="AE11" i="1"/>
  <c r="AB11" i="1"/>
  <c r="AB22" i="1"/>
  <c r="W10" i="1"/>
  <c r="T9" i="1"/>
  <c r="U19" i="1"/>
  <c r="V19" i="1" s="1"/>
  <c r="W19" i="1"/>
  <c r="AB21" i="1"/>
  <c r="U21" i="1"/>
  <c r="V21" i="1" s="1"/>
  <c r="W21" i="1"/>
  <c r="AD36" i="1"/>
  <c r="AE36" i="1" s="1"/>
  <c r="AF36" i="1"/>
  <c r="W20" i="1"/>
  <c r="S13" i="1"/>
  <c r="S12" i="1"/>
  <c r="AF29" i="1"/>
  <c r="AB39" i="1"/>
  <c r="AF28" i="1"/>
  <c r="AC27" i="1"/>
  <c r="AD39" i="1" s="1"/>
  <c r="AE39" i="1" s="1"/>
  <c r="AB16" i="1"/>
  <c r="AE16" i="1"/>
  <c r="S35" i="1"/>
  <c r="AB41" i="1"/>
  <c r="AB14" i="1"/>
  <c r="W13" i="1"/>
  <c r="W12" i="1"/>
  <c r="AB31" i="1"/>
  <c r="AD17" i="1"/>
  <c r="AF17" i="1"/>
  <c r="W22" i="1"/>
  <c r="U22" i="1"/>
  <c r="V22" i="1" s="1"/>
  <c r="W32" i="1"/>
  <c r="AF16" i="1"/>
  <c r="AD16" i="1"/>
  <c r="S19" i="1"/>
  <c r="S32" i="1"/>
  <c r="W35" i="1"/>
  <c r="W15" i="1"/>
  <c r="U15" i="1"/>
  <c r="V15" i="1" s="1"/>
  <c r="AF14" i="1"/>
  <c r="AD14" i="1"/>
  <c r="AE14" i="1" s="1"/>
  <c r="U31" i="1" l="1"/>
  <c r="V31" i="1" s="1"/>
  <c r="U34" i="1"/>
  <c r="V34" i="1" s="1"/>
  <c r="U33" i="1"/>
  <c r="V33" i="1" s="1"/>
  <c r="U40" i="1"/>
  <c r="V40" i="1" s="1"/>
  <c r="U41" i="1"/>
  <c r="V41" i="1" s="1"/>
  <c r="U24" i="1"/>
  <c r="V24" i="1" s="1"/>
  <c r="U23" i="1"/>
  <c r="V23" i="1" s="1"/>
  <c r="U17" i="1"/>
  <c r="V17" i="1" s="1"/>
  <c r="U16" i="1"/>
  <c r="V16" i="1" s="1"/>
  <c r="AD41" i="1"/>
  <c r="AE41" i="1" s="1"/>
  <c r="AD38" i="1"/>
  <c r="AE38" i="1" s="1"/>
  <c r="AD37" i="1"/>
  <c r="AE37" i="1" s="1"/>
  <c r="AD31" i="1"/>
  <c r="AE31" i="1" s="1"/>
  <c r="U38" i="1"/>
  <c r="V38" i="1" s="1"/>
  <c r="U37" i="1"/>
  <c r="V37" i="1" s="1"/>
  <c r="U29" i="1"/>
  <c r="V29" i="1" s="1"/>
  <c r="U28" i="1"/>
  <c r="V28" i="1" s="1"/>
  <c r="U10" i="1"/>
  <c r="V10" i="1" s="1"/>
  <c r="AD32" i="1"/>
  <c r="AE32" i="1" s="1"/>
  <c r="AD42" i="1"/>
  <c r="AE42" i="1" s="1"/>
  <c r="AD33" i="1"/>
  <c r="AE33" i="1" s="1"/>
  <c r="AD40" i="1"/>
  <c r="AE40" i="1" s="1"/>
  <c r="AD34" i="1"/>
  <c r="AE34" i="1" s="1"/>
  <c r="AD29" i="1"/>
  <c r="AE29" i="1" s="1"/>
  <c r="U12" i="1"/>
  <c r="V12" i="1" s="1"/>
  <c r="U13" i="1"/>
  <c r="V13" i="1" s="1"/>
  <c r="AD35" i="1"/>
  <c r="AE35" i="1" s="1"/>
  <c r="AD13" i="1"/>
  <c r="AE13" i="1" s="1"/>
  <c r="AD21" i="1"/>
  <c r="AE21" i="1" s="1"/>
  <c r="AD12" i="1"/>
  <c r="AE12" i="1" s="1"/>
  <c r="AE9" i="1" s="1"/>
  <c r="Z9" i="1" s="1"/>
  <c r="AD20" i="1"/>
  <c r="AE20" i="1" s="1"/>
  <c r="AD19" i="1"/>
  <c r="AE19" i="1" s="1"/>
  <c r="AD28" i="1"/>
  <c r="AE28" i="1" s="1"/>
  <c r="U42" i="1"/>
  <c r="V42" i="1" s="1"/>
  <c r="AD15" i="1"/>
  <c r="AE15" i="1" s="1"/>
  <c r="U35" i="1"/>
  <c r="V35" i="1" s="1"/>
  <c r="U20" i="1"/>
  <c r="V20" i="1" s="1"/>
  <c r="U32" i="1"/>
  <c r="V32" i="1" s="1"/>
  <c r="AD30" i="1"/>
  <c r="AE30" i="1" s="1"/>
  <c r="U39" i="1"/>
  <c r="V39" i="1" s="1"/>
  <c r="U11" i="1"/>
  <c r="V11" i="1" s="1"/>
  <c r="V9" i="1" l="1"/>
  <c r="Q9" i="1" s="1"/>
  <c r="V27" i="1"/>
  <c r="Q27" i="1" s="1"/>
  <c r="AE27" i="1"/>
  <c r="Z27" i="1" s="1"/>
</calcChain>
</file>

<file path=xl/sharedStrings.xml><?xml version="1.0" encoding="utf-8"?>
<sst xmlns="http://schemas.openxmlformats.org/spreadsheetml/2006/main" count="153" uniqueCount="75">
  <si>
    <t>转盘检查工具</t>
  </si>
  <si>
    <t>步骤</t>
  </si>
  <si>
    <t>将JSON压扁之后贴在这里</t>
  </si>
  <si>
    <t>可以用这个网站https://www.bejson.com JSON贴进去之后点压缩，然后把结果粘贴至B4单元格</t>
  </si>
  <si>
    <t>{"name":"puhui","rewards":[{"bet":10000,"id":"cash_50_10_1","stock":-1,"prize":2000,"weight":75000000,"desc":"2000","thumb":"","cash":1},{"bet":10000,"id":"cash_50_100_2","stock":-1,"prize":30000,"weight":4000000,"desc":"30000","thumb":"","cash":1},{"bet":10000,"id":"cash_50_500_3","stock":-1,"prize":12000,"weight":50000000,"desc":"12000","thumb":"","cash":1},{"bet":10000,"id":"cash_50_1000_4","stock":-1,"prize":100000,"weight":200000,"desc":"100000","thumb":"","cash":1},{"bet":10000,"id":"cash_50_2500_5","stock":-1,"prize":20000,"weight":30000000,"desc":"20000","thumb":"","cash":1},{"bet":10000,"id":"cash_50_50_6","stock":-1,"prize":200000,"weight":30000,"desc":"200000","thumb":"","cash":1},{"bet":10000,"id":"cash_50_1500_7","stock":-1,"prize":12000,"weight":40000000,"desc":"12000","thumb":"","cash":1},{"bet":10000,"id":"cash_50_100_8","stock":-1,"prize":500000,"weight":3000,"desc":"500000","thumb":"","cash":1},{"bet":10000,"id":"cash_50_30_9","stock":-1,"prize":6000,"weight":40000000,"desc":"6000","thumb":"","cash":1},{"bet":10000,"id":"cash_50_50_10","stock":-1,"prize":100000,"weight":200000,"desc":"100000","thumb":"","cash":1},{"bet":10000,"id":"cash_50_500_11","stock":-1,"prize":20000,"weight":30000000,"desc":"20000","thumb":"","cash":1},{"bet":10000,"id":"cash_50_75_12","stock":-1,"prize":300000,"weight":10000,"desc":"300000","thumb":"","cash":1},{"bet":10000,"id":"cash_50_200_13","stock":-1,"prize":4000,"weight":67000000,"desc":"4000","thumb":"","cash":1},{"bet":10000,"id":"cash_50_200_14","stock":-1,"prize":30000,"weight":4000000,"desc":"30000","thumb":"","cash":1},{"bet":10000,"id":"cash_50_20_15","stock":-1,"prize":200000,"weight":30000,"desc":"200000","thumb":"","cash":1},{"bet":40000,"id":"cash_200_40_31","stock":-1,"prize":8000,"weight":75000000,"desc":"8000","thumb":"","cash":1},{"bet":40000,"id":"cash_200_400_32","stock":-1,"prize":120000,"weight":4000000,"desc":"120000","thumb":"","cash":1},{"bet":40000,"id":"cash_200_200_33","stock":-1,"prize":48000,"weight":50000000,"desc":"48000","thumb":"","cash":1},{"bet":40000,"id":"cash_200_4000_34","stock":-1,"prize":400000,"weight":200000,"desc":"400000","thumb":"","cash":1},{"bet":40000,"id":"cash_200_10000_35","stock":-1,"prize":80000,"weight":30000000,"desc":"80000","thumb":"","cash":1},{"bet":40000,"id":"cash_200_200_36","stock":-1,"prize":800000,"weight":30000,"desc":"800000","thumb":"","cash":1},{"bet":40000,"id":"cash_200_6000_37","stock":-1,"prize":48000,"weight":40000000,"desc":"48000","thumb":"","cash":1},{"bet":40000,"id":"cash_200_400_38","stock":-1,"prize":2000000,"weight":3000,"desc":"2000000","thumb":"","cash":1},{"bet":40000,"id":"cash_200_120_39","stock":-1,"prize":24000,"weight":40000000,"desc":"24000","thumb":"","cash":1},{"bet":40000,"id":"cash_200_200_40","stock":-1,"prize":400000,"weight":200000,"desc":"400000","thumb":"","cash":1},{"bet":40000,"id":"cash_200_2000_41","stock":-1,"prize":80000,"weight":30000000,"desc":"80000","thumb":"","cash":1},{"bet":40000,"id":"cash_200_300_42","stock":-1,"prize":1200000,"weight":10000,"desc":"1200000","thumb":"","cash":1},{"bet":40000,"id":"cash_200_800_43","stock":-1,"prize":16000,"weight":67000000,"desc":"16000","thumb":"","cash":1},{"bet":40000,"id":"cash_200_800_44","stock":-1,"prize":120000,"weight":4000000,"desc":"120000","thumb":"","cash":1},{"bet":40000,"id":"cash_200_800_45","stock":-1,"prize":800000,"weight":30000,"desc":"800000","thumb":"","cash":1},{"bet":100000,"id":"cash_500_20_16","stock":-1,"prize":20000,"weight":75000000,"desc":"20000","thumb":"","cash":1},{"bet":100000,"id":"cash_500_200_17","stock":-1,"prize":300000,"weight":4000000,"desc":"300000","thumb":"","cash":1},{"bet":100000,"id":"cash_500_1000_18","stock":-1,"prize":120000,"weight":50000000,"desc":"120000","thumb":"","cash":1},{"bet":100000,"id":"cash_500_2000_19","stock":-1,"prize":1000000,"weight":200000,"desc":"1000000","thumb":"","cash":1},{"bet":100000,"id":"cash_500_5000_20","stock":-1,"prize":200000,"weight":30000000,"desc":"200000","thumb":"","cash":1},{"bet":100000,"id":"cash_500_100_21","stock":-1,"prize":2000000,"weight":30000,"desc":"2000000","thumb":"","cash":1},{"bet":100000,"id":"cash_500_3000_22","stock":-1,"prize":120000,"weight":40000000,"desc":"120000","thumb":"","cash":1},{"bet":100000,"id":"cash_500_200_23","stock":-1,"prize":5000000,"weight":3000,"desc":"5000000","thumb":"","cash":1},{"bet":100000,"id":"cash_500_60_24","stock":-1,"prize":60000,"weight":40000000,"desc":"60000","thumb":"","cash":1},{"bet":100000,"id":"cash_500_100_25","stock":-1,"prize":1000000,"weight":200000,"desc":"1000000","thumb":"","cash":1},{"bet":100000,"id":"cash_500_1000_26","stock":-1,"prize":200000,"weight":30000000,"desc":"200000","thumb":"","cash":1},{"bet":100000,"id":"cash_500_150_27","stock":-1,"prize":3000000,"weight":10000,"desc":"3000000","thumb":"","cash":1},{"bet":100000,"id":"cash_500_400_28","stock":-1,"prize":40000,"weight":67000000,"desc":"40000","thumb":"","cash":1},{"bet":100000,"id":"cash_500_400_29","stock":-1,"prize":300000,"weight":4000000,"desc":"300000","thumb":"","cash":1},{"bet":100000,"id":"cash_500_40_30","stock":-1,"prize":2000000,"weight":30000,"desc":"2000000","thumb":"","cash":1},{"bet":200000,"id":"cash_1000_200_46","stock":-1,"prize":40000,"weight":75000000,"desc":"40000","thumb":"","cash":1},{"bet":200000,"id":"cash_1000_2000_47","stock":-1,"prize":600000,"weight":4000000,"desc":"600000","thumb":"","cash":1},{"bet":200000,"id":"cash_1000_10000_48","stock":-1,"prize":240000,"weight":50000000,"desc":"240000","thumb":"","cash":1},{"bet":200000,"id":"cash_1000_20000_49","stock":-1,"prize":2000000,"weight":200000,"desc":"2000000","thumb":"","cash":1},{"bet":200000,"id":"cash_1000_50000_50","stock":-1,"prize":400000,"weight":30000000,"desc":"400000","thumb":"","cash":1},{"bet":200000,"id":"cash_1000_1000_51","stock":-1,"prize":4000000,"weight":30000,"desc":"4000000","thumb":"","cash":1},{"bet":200000,"id":"cash_1000_30000_52","stock":-1,"prize":240000,"weight":40000000,"desc":"240000","thumb":"","cash":1},{"bet":200000,"id":"cash_1000_2000_53","stock":-1,"prize":10000000,"weight":3000,"desc":"10000000","thumb":"","cash":1},{"bet":200000,"id":"cash_1000_600_54","stock":-1,"prize":120000,"weight":40000000,"desc":"120000","thumb":"","cash":1},{"bet":200000,"id":"cash_1000_1000_55","stock":-1,"prize":2000000,"weight":200000,"desc":"2000000","thumb":"","cash":1},{"bet":200000,"id":"cash_1000_10000_56","stock":-1,"prize":400000,"weight":30000000,"desc":"400000","thumb":"","cash":1},{"bet":200000,"id":"cash_1000_1500_57","stock":-1,"prize":6000000,"weight":10000,"desc":"6000000","thumb":"","cash":1},{"bet":200000,"id":"cash_1000_4000_58","stock":-1,"prize":80000,"weight":67000000,"desc":"80000","thumb":"","cash":1},{"bet":200000,"id":"cash_1000_4000_59","stock":-1,"prize":600000,"weight":4000000,"desc":"600000","thumb":"","cash":1},{"bet":200000,"id":"cash_1000_400_60","stock":-1,"prize":4000000,"weight":30000,"desc":"4000000","thumb":"","cash":1}</t>
  </si>
  <si>
    <t>"name":"puhui","rewards":[</t>
  </si>
  <si>
    <t>"bet":10000,"id":"cash_50_10_1","stock":-1,"prize":2000,"weight":75000000,"desc":"2000","thumb":"","cash":1},</t>
  </si>
  <si>
    <t>"bet":10000,"id":"cash_50_100_2","stock":-1,"prize":30000,"weight":4000000,"desc":"30000","thumb":"","cash":1},</t>
  </si>
  <si>
    <t>"bet":10000,"id":"cash_50_500_3","stock":-1,"prize":12000,"weight":50000000,"desc":"12000","thumb":"","cash":1},</t>
  </si>
  <si>
    <t>"bet":10000,"id":"cash_50_1000_4","stock":-1,"prize":100000,"weight":200000,"desc":"100000","thumb":"","cash":1},</t>
  </si>
  <si>
    <t>"bet":10000,"id":"cash_50_2500_5","stock":-1,"prize":20000,"weight":30000000,"desc":"20000","thumb":"","cash":1},</t>
  </si>
  <si>
    <t>"bet":10000,"id":"cash_50_50_6","stock":-1,"prize":200000,"weight":30000,"desc":"200000","thumb":"","cash":1},</t>
  </si>
  <si>
    <t>"bet":10000,"id":"cash_50_1500_7","stock":-1,"prize":12000,"weight":40000000,"desc":"12000","thumb":"","cash":1},</t>
  </si>
  <si>
    <t>"bet":10000,"id":"cash_50_100_8","stock":-1,"prize":500000,"weight":3000,"desc":"500000","thumb":"","cash":1},</t>
  </si>
  <si>
    <t>"bet":10000,"id":"cash_50_30_9","stock":-1,"prize":6000,"weight":40000000,"desc":"6000","thumb":"","cash":1},</t>
  </si>
  <si>
    <t>"bet":10000,"id":"cash_50_50_10","stock":-1,"prize":100000,"weight":200000,"desc":"100000","thumb":"","cash":1},</t>
  </si>
  <si>
    <t>"bet":10000,"id":"cash_50_500_11","stock":-1,"prize":20000,"weight":30000000,"desc":"20000","thumb":"","cash":1},</t>
  </si>
  <si>
    <t>"bet":10000,"id":"cash_50_75_12","stock":-1,"prize":300000,"weight":10000,"desc":"300000","thumb":"","cash":1},</t>
  </si>
  <si>
    <t>"bet":10000,"id":"cash_50_200_13","stock":-1,"prize":4000,"weight":67000000,"desc":"4000","thumb":"","cash":1},</t>
  </si>
  <si>
    <t>"bet":10000,"id":"cash_50_200_14","stock":-1,"prize":30000,"weight":4000000,"desc":"30000","thumb":"","cash":1},</t>
  </si>
  <si>
    <t>"bet":10000,"id":"cash_50_20_15","stock":-1,"prize":200000,"weight":30000,"desc":"200000","thumb":"","cash":1},</t>
  </si>
  <si>
    <t>"bet":40000,"id":"cash_200_40_31","stock":-1,"prize":8000,"weight":75000000,"desc":"8000","thumb":"","cash":1},</t>
  </si>
  <si>
    <t>"bet":40000,"id":"cash_200_400_32","stock":-1,"prize":120000,"weight":4000000,"desc":"120000","thumb":"","cash":1},</t>
  </si>
  <si>
    <t>"bet":40000,"id":"cash_200_200_33","stock":-1,"prize":48000,"weight":50000000,"desc":"48000","thumb":"","cash":1},</t>
  </si>
  <si>
    <t>"bet":40000,"id":"cash_200_4000_34","stock":-1,"prize":400000,"weight":200000,"desc":"400000","thumb":"","cash":1},</t>
  </si>
  <si>
    <t>"bet":40000,"id":"cash_200_10000_35","stock":-1,"prize":80000,"weight":30000000,"desc":"80000","thumb":"","cash":1},</t>
  </si>
  <si>
    <t>"bet":40000,"id":"cash_200_200_36","stock":-1,"prize":800000,"weight":30000,"desc":"800000","thumb":"","cash":1},</t>
  </si>
  <si>
    <t>"bet":40000,"id":"cash_200_6000_37","stock":-1,"prize":48000,"weight":40000000,"desc":"48000","thumb":"","cash":1},</t>
  </si>
  <si>
    <t>"bet":40000,"id":"cash_200_400_38","stock":-1,"prize":2000000,"weight":3000,"desc":"2000000","thumb":"","cash":1},</t>
  </si>
  <si>
    <t>"bet":40000,"id":"cash_200_120_39","stock":-1,"prize":24000,"weight":40000000,"desc":"24000","thumb":"","cash":1},</t>
  </si>
  <si>
    <t>"bet":40000,"id":"cash_200_200_40","stock":-1,"prize":400000,"weight":200000,"desc":"400000","thumb":"","cash":1},</t>
  </si>
  <si>
    <t>"bet":40000,"id":"cash_200_2000_41","stock":-1,"prize":80000,"weight":30000000,"desc":"80000","thumb":"","cash":1},</t>
  </si>
  <si>
    <t>"bet":40000,"id":"cash_200_300_42","stock":-1,"prize":1200000,"weight":10000,"desc":"1200000","thumb":"","cash":1},</t>
  </si>
  <si>
    <t>"bet":40000,"id":"cash_200_800_43","stock":-1,"prize":16000,"weight":67000000,"desc":"16000","thumb":"","cash":1},</t>
  </si>
  <si>
    <t>"bet":40000,"id":"cash_200_800_44","stock":-1,"prize":120000,"weight":4000000,"desc":"120000","thumb":"","cash":1},</t>
  </si>
  <si>
    <t>"bet":40000,"id":"cash_200_800_45","stock":-1,"prize":800000,"weight":30000,"desc":"800000","thumb":"","cash":1},</t>
  </si>
  <si>
    <t>"bet":100000,"id":"cash_500_20_16","stock":-1,"prize":20000,"weight":75000000,"desc":"20000","thumb":"","cash":1},</t>
  </si>
  <si>
    <t>"bet":100000,"id":"cash_500_200_17","stock":-1,"prize":300000,"weight":4000000,"desc":"300000","thumb":"","cash":1},</t>
  </si>
  <si>
    <t>"bet":100000,"id":"cash_500_1000_18","stock":-1,"prize":120000,"weight":50000000,"desc":"120000","thumb":"","cash":1},</t>
  </si>
  <si>
    <t>"bet":100000,"id":"cash_500_2000_19","stock":-1,"prize":1000000,"weight":200000,"desc":"1000000","thumb":"","cash":1},</t>
  </si>
  <si>
    <t>"bet":100000,"id":"cash_500_5000_20","stock":-1,"prize":200000,"weight":30000000,"desc":"200000","thumb":"","cash":1},</t>
  </si>
  <si>
    <t>"bet":100000,"id":"cash_500_100_21","stock":-1,"prize":2000000,"weight":30000,"desc":"2000000","thumb":"","cash":1},</t>
  </si>
  <si>
    <t>"bet":100000,"id":"cash_500_3000_22","stock":-1,"prize":120000,"weight":40000000,"desc":"120000","thumb":"","cash":1},</t>
  </si>
  <si>
    <t>"bet":100000,"id":"cash_500_200_23","stock":-1,"prize":5000000,"weight":3000,"desc":"5000000","thumb":"","cash":1},</t>
  </si>
  <si>
    <t>"bet":100000,"id":"cash_500_60_24","stock":-1,"prize":60000,"weight":40000000,"desc":"60000","thumb":"","cash":1},</t>
  </si>
  <si>
    <t>"bet":100000,"id":"cash_500_100_25","stock":-1,"prize":1000000,"weight":200000,"desc":"1000000","thumb":"","cash":1},</t>
  </si>
  <si>
    <t>"bet":100000,"id":"cash_500_1000_26","stock":-1,"prize":200000,"weight":30000000,"desc":"200000","thumb":"","cash":1},</t>
  </si>
  <si>
    <t>"bet":100000,"id":"cash_500_150_27","stock":-1,"prize":3000000,"weight":10000,"desc":"3000000","thumb":"","cash":1},</t>
  </si>
  <si>
    <t>"bet":100000,"id":"cash_500_400_28","stock":-1,"prize":40000,"weight":67000000,"desc":"40000","thumb":"","cash":1},</t>
  </si>
  <si>
    <t>"bet":100000,"id":"cash_500_400_29","stock":-1,"prize":300000,"weight":4000000,"desc":"300000","thumb":"","cash":1},</t>
  </si>
  <si>
    <t>"bet":100000,"id":"cash_500_40_30","stock":-1,"prize":2000000,"weight":30000,"desc":"2000000","thumb":"","cash":1},</t>
  </si>
  <si>
    <t>"bet":200000,"id":"cash_1000_200_46","stock":-1,"prize":40000,"weight":75000000,"desc":"40000","thumb":"","cash":1},</t>
  </si>
  <si>
    <t>"bet":200000,"id":"cash_1000_2000_47","stock":-1,"prize":600000,"weight":4000000,"desc":"600000","thumb":"","cash":1},</t>
  </si>
  <si>
    <t>"bet":200000,"id":"cash_1000_10000_48","stock":-1,"prize":240000,"weight":50000000,"desc":"240000","thumb":"","cash":1},</t>
  </si>
  <si>
    <t>"bet":200000,"id":"cash_1000_20000_49","stock":-1,"prize":2000000,"weight":200000,"desc":"2000000","thumb":"","cash":1},</t>
  </si>
  <si>
    <t>"bet":200000,"id":"cash_1000_50000_50","stock":-1,"prize":400000,"weight":30000000,"desc":"400000","thumb":"","cash":1},</t>
  </si>
  <si>
    <t>"bet":200000,"id":"cash_1000_1000_51","stock":-1,"prize":4000000,"weight":30000,"desc":"4000000","thumb":"","cash":1},</t>
  </si>
  <si>
    <t>"bet":200000,"id":"cash_1000_30000_52","stock":-1,"prize":240000,"weight":40000000,"desc":"240000","thumb":"","cash":1},</t>
  </si>
  <si>
    <t>"bet":200000,"id":"cash_1000_2000_53","stock":-1,"prize":10000000,"weight":3000,"desc":"10000000","thumb":"","cash":1},</t>
  </si>
  <si>
    <t>"bet":200000,"id":"cash_1000_600_54","stock":-1,"prize":120000,"weight":40000000,"desc":"120000","thumb":"","cash":1},</t>
  </si>
  <si>
    <t>"bet":200000,"id":"cash_1000_1000_55","stock":-1,"prize":2000000,"weight":200000,"desc":"2000000","thumb":"","cash":1},</t>
  </si>
  <si>
    <t>"bet":200000,"id":"cash_1000_10000_56","stock":-1,"prize":400000,"weight":30000000,"desc":"400000","thumb":"","cash":1},</t>
  </si>
  <si>
    <t>"bet":200000,"id":"cash_1000_1500_57","stock":-1,"prize":6000000,"weight":10000,"desc":"6000000","thumb":"","cash":1},</t>
  </si>
  <si>
    <t>"bet":200000,"id":"cash_1000_4000_58","stock":-1,"prize":80000,"weight":67000000,"desc":"80000","thumb":"","cash":1},</t>
  </si>
  <si>
    <t>"bet":200000,"id":"cash_1000_4000_59","stock":-1,"prize":600000,"weight":4000000,"desc":"600000","thumb":"","cash":1},</t>
  </si>
  <si>
    <t>"bet":200000,"id":"cash_1000_400_60","stock":-1,"prize":4000000,"weight":30000,"desc":"4000000","thumb":"","cash":1}</t>
  </si>
  <si>
    <t>将B4的原JSON分列</t>
  </si>
  <si>
    <t>选中B4单元格，选择数据-分列，分隔符选择"{"</t>
  </si>
  <si>
    <t>检查右侧4个蓝色单元格现实的中奖率是否符合预期</t>
  </si>
  <si>
    <t>{</t>
  </si>
  <si>
    <t>中奖率</t>
  </si>
  <si>
    <t>中奖数额</t>
  </si>
  <si>
    <t>中奖倍率</t>
  </si>
  <si>
    <t>权重</t>
  </si>
  <si>
    <t>中奖期望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</si>
</sst>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%"/>
    <numFmt numFmtId="177" formatCode="0.0_ "/>
  </numFmts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3" xfId="0" applyBorder="1">
      <alignment vertical="center"/>
    </xf>
    <xf numFmtId="0" fontId="0" fillId="4" borderId="0" xfId="0" applyFill="1">
      <alignment vertical="center"/>
    </xf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10" fontId="0" fillId="0" borderId="5" xfId="0" applyNumberFormat="1" applyFont="1" applyFill="1" applyBorder="1" applyAlignment="1"/>
    <xf numFmtId="0" fontId="0" fillId="5" borderId="6" xfId="0" applyFill="1" applyBorder="1" applyAlignment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0" fontId="0" fillId="6" borderId="0" xfId="0" applyFont="1" applyFill="1" applyBorder="1" applyAlignment="1"/>
    <xf numFmtId="0" fontId="0" fillId="7" borderId="7" xfId="0" applyFill="1" applyBorder="1" applyAlignment="1"/>
    <xf numFmtId="177" fontId="0" fillId="6" borderId="7" xfId="0" applyNumberFormat="1" applyFill="1" applyBorder="1" applyAlignment="1"/>
    <xf numFmtId="0" fontId="0" fillId="0" borderId="0" xfId="0" applyFill="1" applyAlignment="1"/>
    <xf numFmtId="0" fontId="0" fillId="6" borderId="9" xfId="0" applyFill="1" applyBorder="1" applyAlignment="1"/>
    <xf numFmtId="176" fontId="0" fillId="6" borderId="7" xfId="0" applyNumberFormat="1" applyFill="1" applyBorder="1" applyAlignment="1"/>
    <xf numFmtId="0" fontId="0" fillId="6" borderId="7" xfId="0" applyFill="1" applyBorder="1" applyAlignment="1"/>
    <xf numFmtId="0" fontId="2" fillId="0" borderId="8" xfId="0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7"/>
  <sheetViews>
    <sheetView tabSelected="1" topLeftCell="M1" workbookViewId="0">
      <selection activeCell="AE26" sqref="AE26"/>
    </sheetView>
  </sheetViews>
  <sheetFormatPr defaultColWidth="9.26953125" defaultRowHeight="14" x14ac:dyDescent="0.25"/>
  <cols>
    <col min="2" max="2" width="10.7265625"/>
    <col min="3" max="3" width="10.26953125"/>
    <col min="17" max="17" width="12.90625"/>
    <col min="20" max="20" width="10.36328125" customWidth="1"/>
    <col min="21" max="21" width="9.90625"/>
    <col min="26" max="26" width="12.90625"/>
    <col min="29" max="29" width="12.36328125" customWidth="1"/>
    <col min="30" max="30" width="9.90625"/>
  </cols>
  <sheetData>
    <row r="1" spans="1:64" x14ac:dyDescent="0.25">
      <c r="B1" t="s">
        <v>0</v>
      </c>
    </row>
    <row r="2" spans="1:64" x14ac:dyDescent="0.25">
      <c r="A2" s="1" t="s">
        <v>1</v>
      </c>
    </row>
    <row r="3" spans="1:64" x14ac:dyDescent="0.25">
      <c r="A3" s="2">
        <v>1</v>
      </c>
      <c r="B3" s="3" t="s">
        <v>2</v>
      </c>
      <c r="C3" s="4"/>
      <c r="D3" s="4"/>
      <c r="E3" s="4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BL3" s="3"/>
    </row>
    <row r="4" spans="1:64" x14ac:dyDescent="0.25">
      <c r="A4" s="2"/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17</v>
      </c>
      <c r="P4" t="s">
        <v>18</v>
      </c>
      <c r="Q4" t="s">
        <v>19</v>
      </c>
      <c r="R4" t="s">
        <v>20</v>
      </c>
      <c r="S4" t="s">
        <v>21</v>
      </c>
      <c r="T4" t="s">
        <v>22</v>
      </c>
      <c r="U4" t="s">
        <v>23</v>
      </c>
      <c r="V4" t="s">
        <v>24</v>
      </c>
      <c r="W4" t="s">
        <v>25</v>
      </c>
      <c r="X4" t="s">
        <v>26</v>
      </c>
      <c r="Y4" t="s">
        <v>27</v>
      </c>
      <c r="Z4" t="s">
        <v>28</v>
      </c>
      <c r="AA4" t="s">
        <v>29</v>
      </c>
      <c r="AB4" t="s">
        <v>30</v>
      </c>
      <c r="AC4" t="s">
        <v>31</v>
      </c>
      <c r="AD4" t="s">
        <v>32</v>
      </c>
      <c r="AE4" t="s">
        <v>33</v>
      </c>
      <c r="AF4" t="s">
        <v>34</v>
      </c>
      <c r="AG4" t="s">
        <v>35</v>
      </c>
      <c r="AH4" t="s">
        <v>36</v>
      </c>
      <c r="AI4" t="s">
        <v>37</v>
      </c>
      <c r="AJ4" t="s">
        <v>38</v>
      </c>
      <c r="AK4" t="s">
        <v>39</v>
      </c>
      <c r="AL4" t="s">
        <v>40</v>
      </c>
      <c r="AM4" t="s">
        <v>41</v>
      </c>
      <c r="AN4" t="s">
        <v>42</v>
      </c>
      <c r="AO4" t="s">
        <v>43</v>
      </c>
      <c r="AP4" t="s">
        <v>44</v>
      </c>
      <c r="AQ4" t="s">
        <v>45</v>
      </c>
      <c r="AR4" t="s">
        <v>46</v>
      </c>
      <c r="AS4" t="s">
        <v>47</v>
      </c>
      <c r="AT4" t="s">
        <v>48</v>
      </c>
      <c r="AU4" t="s">
        <v>49</v>
      </c>
      <c r="AV4" t="s">
        <v>50</v>
      </c>
      <c r="AW4" t="s">
        <v>51</v>
      </c>
      <c r="AX4" t="s">
        <v>52</v>
      </c>
      <c r="AY4" t="s">
        <v>53</v>
      </c>
      <c r="AZ4" t="s">
        <v>54</v>
      </c>
      <c r="BA4" t="s">
        <v>55</v>
      </c>
      <c r="BB4" t="s">
        <v>56</v>
      </c>
      <c r="BC4" t="s">
        <v>57</v>
      </c>
      <c r="BD4" t="s">
        <v>58</v>
      </c>
      <c r="BE4" t="s">
        <v>59</v>
      </c>
      <c r="BF4" t="s">
        <v>60</v>
      </c>
      <c r="BG4" t="s">
        <v>61</v>
      </c>
      <c r="BH4" t="s">
        <v>62</v>
      </c>
      <c r="BI4" t="s">
        <v>63</v>
      </c>
      <c r="BJ4" t="s">
        <v>64</v>
      </c>
      <c r="BK4" t="s">
        <v>65</v>
      </c>
    </row>
    <row r="5" spans="1:64" x14ac:dyDescent="0.25">
      <c r="A5" s="2"/>
    </row>
    <row r="6" spans="1:64" x14ac:dyDescent="0.25">
      <c r="A6" s="2">
        <v>2</v>
      </c>
      <c r="B6" s="3" t="s">
        <v>66</v>
      </c>
      <c r="C6" s="4"/>
      <c r="D6" s="4"/>
      <c r="E6" s="4"/>
      <c r="F6" s="6" t="s">
        <v>67</v>
      </c>
      <c r="G6" s="6"/>
      <c r="H6" s="6"/>
      <c r="I6" s="6"/>
      <c r="J6" s="6"/>
      <c r="K6" s="6"/>
      <c r="L6" s="6"/>
      <c r="M6" s="6"/>
      <c r="N6" s="6"/>
      <c r="O6" s="6"/>
    </row>
    <row r="7" spans="1:64" x14ac:dyDescent="0.25">
      <c r="A7" s="5">
        <v>3</v>
      </c>
      <c r="B7" s="3" t="s">
        <v>68</v>
      </c>
      <c r="C7" s="3"/>
      <c r="D7" s="3"/>
      <c r="E7" s="3"/>
      <c r="F7" s="3"/>
    </row>
    <row r="8" spans="1:64" x14ac:dyDescent="0.25">
      <c r="A8">
        <v>1</v>
      </c>
      <c r="B8" t="str">
        <f>D4</f>
        <v>"bet":10000,"id":"cash_50_10_1","stock":-1,"prize":2000,"weight":75000000,"desc":"2000","thumb":"","cash":1},</v>
      </c>
      <c r="C8" t="s">
        <v>69</v>
      </c>
      <c r="D8" t="str">
        <f>C8&amp;B8</f>
        <v>{"bet":10000,"id":"cash_50_10_1","stock":-1,"prize":2000,"weight":75000000,"desc":"2000","thumb":"","cash":1},</v>
      </c>
      <c r="Q8" s="7" t="s">
        <v>70</v>
      </c>
      <c r="R8" s="8" t="s">
        <v>71</v>
      </c>
      <c r="S8" s="9" t="s">
        <v>72</v>
      </c>
      <c r="T8" s="8" t="s">
        <v>73</v>
      </c>
      <c r="U8" s="8" t="s">
        <v>70</v>
      </c>
      <c r="V8" s="20" t="s">
        <v>74</v>
      </c>
      <c r="W8" s="16"/>
      <c r="Z8" s="7" t="s">
        <v>70</v>
      </c>
      <c r="AA8" s="8" t="s">
        <v>71</v>
      </c>
      <c r="AB8" s="9" t="s">
        <v>72</v>
      </c>
      <c r="AC8" s="8" t="s">
        <v>73</v>
      </c>
      <c r="AD8" s="8" t="s">
        <v>70</v>
      </c>
      <c r="AE8" s="20" t="s">
        <v>74</v>
      </c>
      <c r="AF8" s="16"/>
    </row>
    <row r="9" spans="1:64" x14ac:dyDescent="0.25">
      <c r="A9">
        <v>2</v>
      </c>
      <c r="B9" t="str">
        <f>E4</f>
        <v>"bet":10000,"id":"cash_50_100_2","stock":-1,"prize":30000,"weight":4000000,"desc":"30000","thumb":"","cash":1},</v>
      </c>
      <c r="C9" t="s">
        <v>69</v>
      </c>
      <c r="D9" t="str">
        <f t="shared" ref="D9:D40" si="0">C9&amp;B9</f>
        <v>{"bet":10000,"id":"cash_50_100_2","stock":-1,"prize":30000,"weight":4000000,"desc":"30000","thumb":"","cash":1},</v>
      </c>
      <c r="Q9" s="10">
        <f>V9/Q10</f>
        <v>0.95000190910879867</v>
      </c>
      <c r="R9" s="11"/>
      <c r="S9" s="12"/>
      <c r="T9" s="13">
        <f>SUM(T10:T24)</f>
        <v>340473000</v>
      </c>
      <c r="U9" s="11"/>
      <c r="V9" s="17">
        <f>SUM(V10:V24)</f>
        <v>9500.0190910879865</v>
      </c>
      <c r="W9" s="16"/>
      <c r="Z9" s="10">
        <f>AE9/Z10</f>
        <v>0.95000190910879845</v>
      </c>
      <c r="AA9" s="11"/>
      <c r="AB9" s="12"/>
      <c r="AC9" s="13">
        <f>SUM(AC10:AC24)</f>
        <v>340473000</v>
      </c>
      <c r="AD9" s="11"/>
      <c r="AE9" s="17">
        <f>SUM(AE10:AE24)</f>
        <v>95000.190910879843</v>
      </c>
      <c r="AF9" s="16"/>
    </row>
    <row r="10" spans="1:64" x14ac:dyDescent="0.25">
      <c r="A10">
        <v>3</v>
      </c>
      <c r="B10" t="str">
        <f>F4</f>
        <v>"bet":10000,"id":"cash_50_500_3","stock":-1,"prize":12000,"weight":50000000,"desc":"12000","thumb":"","cash":1},</v>
      </c>
      <c r="C10" t="s">
        <v>69</v>
      </c>
      <c r="D10" t="str">
        <f t="shared" si="0"/>
        <v>{"bet":10000,"id":"cash_50_500_3","stock":-1,"prize":12000,"weight":50000000,"desc":"12000","thumb":"","cash":1},</v>
      </c>
      <c r="P10" t="str">
        <f>D8</f>
        <v>{"bet":10000,"id":"cash_50_10_1","stock":-1,"prize":2000,"weight":75000000,"desc":"2000","thumb":"","cash":1},</v>
      </c>
      <c r="Q10" s="14">
        <f>VALUE(RIGHT(MID(P10,FIND("bet",P10),10),5))</f>
        <v>10000</v>
      </c>
      <c r="R10" s="14">
        <f t="shared" ref="R10:R24" si="1">VALUE(MID(MID(P10,FIND("prize",P10),20),8,(SEARCH("w",MID(P10,FIND("prize",P10),20),1)-10)))</f>
        <v>2000</v>
      </c>
      <c r="S10" s="15">
        <f t="shared" ref="S10:S24" si="2">R10/Q10</f>
        <v>0.2</v>
      </c>
      <c r="T10" s="14">
        <f t="shared" ref="T10:T24" si="3">VALUE(MID(MID(P10,FIND("weight",P10),30),9,(SEARCH("d",MID(P10,FIND("weight",P10),30),1)-11)))</f>
        <v>75000000</v>
      </c>
      <c r="U10" s="18">
        <f>T10/T$9</f>
        <v>0.22028178445867955</v>
      </c>
      <c r="V10" s="19">
        <f t="shared" ref="V10:V24" si="4">R10*U10</f>
        <v>440.56356891735908</v>
      </c>
      <c r="W10" s="16">
        <f t="shared" ref="W10:W24" si="5">T$2/T10</f>
        <v>0</v>
      </c>
      <c r="Y10" t="str">
        <f>D38</f>
        <v>{"bet":100000,"id":"cash_500_20_16","stock":-1,"prize":20000,"weight":75000000,"desc":"20000","thumb":"","cash":1},</v>
      </c>
      <c r="Z10" s="14">
        <f>VALUE(RIGHT(MID(Y10,FIND("bet",Y10),11),6))</f>
        <v>100000</v>
      </c>
      <c r="AA10" s="14">
        <f t="shared" ref="AA10:AA24" si="6">VALUE(MID(MID(Y10,FIND("prize",Y10),20),8,(SEARCH("w",MID(Y10,FIND("prize",Y10),20),1)-10)))</f>
        <v>20000</v>
      </c>
      <c r="AB10" s="15">
        <f t="shared" ref="AB10:AB24" si="7">AA10/Z10</f>
        <v>0.2</v>
      </c>
      <c r="AC10" s="14">
        <f t="shared" ref="AC10:AC24" si="8">VALUE(MID(MID(Y10,FIND("weight",Y10),30),9,(SEARCH("d",MID(Y10,FIND("weight",Y10),30),1)-11)))</f>
        <v>75000000</v>
      </c>
      <c r="AD10" s="18">
        <f>AC10/AC$9</f>
        <v>0.22028178445867955</v>
      </c>
      <c r="AE10" s="19">
        <f t="shared" ref="AE10:AE24" si="9">AA10*AD10</f>
        <v>4405.6356891735913</v>
      </c>
      <c r="AF10" s="16">
        <f t="shared" ref="AF10:AF24" si="10">AC$2/AC10</f>
        <v>0</v>
      </c>
    </row>
    <row r="11" spans="1:64" x14ac:dyDescent="0.25">
      <c r="A11">
        <v>4</v>
      </c>
      <c r="B11" t="str">
        <f>G4</f>
        <v>"bet":10000,"id":"cash_50_1000_4","stock":-1,"prize":100000,"weight":200000,"desc":"100000","thumb":"","cash":1},</v>
      </c>
      <c r="C11" t="s">
        <v>69</v>
      </c>
      <c r="D11" t="str">
        <f t="shared" si="0"/>
        <v>{"bet":10000,"id":"cash_50_1000_4","stock":-1,"prize":100000,"weight":200000,"desc":"100000","thumb":"","cash":1},</v>
      </c>
      <c r="P11" t="str">
        <f t="shared" ref="P11:P24" si="11">D9</f>
        <v>{"bet":10000,"id":"cash_50_100_2","stock":-1,"prize":30000,"weight":4000000,"desc":"30000","thumb":"","cash":1},</v>
      </c>
      <c r="Q11" s="14">
        <f t="shared" ref="Q11:Q24" si="12">VALUE(RIGHT(MID(P11,FIND("bet",P11),10),5))</f>
        <v>10000</v>
      </c>
      <c r="R11" s="14">
        <f t="shared" si="1"/>
        <v>30000</v>
      </c>
      <c r="S11" s="15">
        <f t="shared" si="2"/>
        <v>3</v>
      </c>
      <c r="T11" s="14">
        <f t="shared" si="3"/>
        <v>4000000</v>
      </c>
      <c r="U11" s="18">
        <f t="shared" ref="U11:U24" si="13">T11/T$9</f>
        <v>1.1748361837796243E-2</v>
      </c>
      <c r="V11" s="19">
        <f t="shared" si="4"/>
        <v>352.45085513388727</v>
      </c>
      <c r="W11" s="16">
        <f t="shared" si="5"/>
        <v>0</v>
      </c>
      <c r="Y11" t="str">
        <f t="shared" ref="Y11:Y24" si="14">D39</f>
        <v>{"bet":100000,"id":"cash_500_200_17","stock":-1,"prize":300000,"weight":4000000,"desc":"300000","thumb":"","cash":1},</v>
      </c>
      <c r="Z11" s="14">
        <f t="shared" ref="Z11:Z24" si="15">VALUE(RIGHT(MID(Y11,FIND("bet",Y11),11),6))</f>
        <v>100000</v>
      </c>
      <c r="AA11" s="14">
        <f t="shared" si="6"/>
        <v>300000</v>
      </c>
      <c r="AB11" s="15">
        <f t="shared" si="7"/>
        <v>3</v>
      </c>
      <c r="AC11" s="14">
        <f t="shared" si="8"/>
        <v>4000000</v>
      </c>
      <c r="AD11" s="18">
        <f t="shared" ref="AD11:AD24" si="16">AC11/AC$9</f>
        <v>1.1748361837796243E-2</v>
      </c>
      <c r="AE11" s="19">
        <f t="shared" si="9"/>
        <v>3524.5085513388726</v>
      </c>
      <c r="AF11" s="16">
        <f t="shared" si="10"/>
        <v>0</v>
      </c>
    </row>
    <row r="12" spans="1:64" x14ac:dyDescent="0.25">
      <c r="A12">
        <v>5</v>
      </c>
      <c r="B12" t="str">
        <f>H4</f>
        <v>"bet":10000,"id":"cash_50_2500_5","stock":-1,"prize":20000,"weight":30000000,"desc":"20000","thumb":"","cash":1},</v>
      </c>
      <c r="C12" t="s">
        <v>69</v>
      </c>
      <c r="D12" t="str">
        <f t="shared" si="0"/>
        <v>{"bet":10000,"id":"cash_50_2500_5","stock":-1,"prize":20000,"weight":30000000,"desc":"20000","thumb":"","cash":1},</v>
      </c>
      <c r="P12" t="str">
        <f t="shared" si="11"/>
        <v>{"bet":10000,"id":"cash_50_500_3","stock":-1,"prize":12000,"weight":50000000,"desc":"12000","thumb":"","cash":1},</v>
      </c>
      <c r="Q12" s="14">
        <f t="shared" si="12"/>
        <v>10000</v>
      </c>
      <c r="R12" s="14">
        <f t="shared" si="1"/>
        <v>12000</v>
      </c>
      <c r="S12" s="15">
        <f t="shared" si="2"/>
        <v>1.2</v>
      </c>
      <c r="T12" s="14">
        <f t="shared" si="3"/>
        <v>50000000</v>
      </c>
      <c r="U12" s="18">
        <f t="shared" si="13"/>
        <v>0.14685452297245302</v>
      </c>
      <c r="V12" s="19">
        <f t="shared" si="4"/>
        <v>1762.2542756694363</v>
      </c>
      <c r="W12" s="16">
        <f t="shared" si="5"/>
        <v>0</v>
      </c>
      <c r="Y12" t="str">
        <f t="shared" si="14"/>
        <v>{"bet":100000,"id":"cash_500_1000_18","stock":-1,"prize":120000,"weight":50000000,"desc":"120000","thumb":"","cash":1},</v>
      </c>
      <c r="Z12" s="14">
        <f t="shared" si="15"/>
        <v>100000</v>
      </c>
      <c r="AA12" s="14">
        <f t="shared" si="6"/>
        <v>120000</v>
      </c>
      <c r="AB12" s="15">
        <f t="shared" si="7"/>
        <v>1.2</v>
      </c>
      <c r="AC12" s="14">
        <f t="shared" si="8"/>
        <v>50000000</v>
      </c>
      <c r="AD12" s="18">
        <f t="shared" si="16"/>
        <v>0.14685452297245302</v>
      </c>
      <c r="AE12" s="19">
        <f t="shared" si="9"/>
        <v>17622.542756694362</v>
      </c>
      <c r="AF12" s="16">
        <f t="shared" si="10"/>
        <v>0</v>
      </c>
    </row>
    <row r="13" spans="1:64" x14ac:dyDescent="0.25">
      <c r="A13">
        <v>6</v>
      </c>
      <c r="B13" t="str">
        <f>I4</f>
        <v>"bet":10000,"id":"cash_50_50_6","stock":-1,"prize":200000,"weight":30000,"desc":"200000","thumb":"","cash":1},</v>
      </c>
      <c r="C13" t="s">
        <v>69</v>
      </c>
      <c r="D13" t="str">
        <f t="shared" si="0"/>
        <v>{"bet":10000,"id":"cash_50_50_6","stock":-1,"prize":200000,"weight":30000,"desc":"200000","thumb":"","cash":1},</v>
      </c>
      <c r="P13" t="str">
        <f t="shared" si="11"/>
        <v>{"bet":10000,"id":"cash_50_1000_4","stock":-1,"prize":100000,"weight":200000,"desc":"100000","thumb":"","cash":1},</v>
      </c>
      <c r="Q13" s="14">
        <f t="shared" si="12"/>
        <v>10000</v>
      </c>
      <c r="R13" s="14">
        <f t="shared" si="1"/>
        <v>100000</v>
      </c>
      <c r="S13" s="15">
        <f t="shared" si="2"/>
        <v>10</v>
      </c>
      <c r="T13" s="14">
        <f t="shared" si="3"/>
        <v>200000</v>
      </c>
      <c r="U13" s="18">
        <f t="shared" si="13"/>
        <v>5.8741809188981209E-4</v>
      </c>
      <c r="V13" s="19">
        <f t="shared" si="4"/>
        <v>58.741809188981208</v>
      </c>
      <c r="W13" s="16">
        <f t="shared" si="5"/>
        <v>0</v>
      </c>
      <c r="Y13" t="str">
        <f t="shared" si="14"/>
        <v>{"bet":100000,"id":"cash_500_2000_19","stock":-1,"prize":1000000,"weight":200000,"desc":"1000000","thumb":"","cash":1},</v>
      </c>
      <c r="Z13" s="14">
        <f t="shared" si="15"/>
        <v>100000</v>
      </c>
      <c r="AA13" s="14">
        <f t="shared" si="6"/>
        <v>1000000</v>
      </c>
      <c r="AB13" s="15">
        <f t="shared" si="7"/>
        <v>10</v>
      </c>
      <c r="AC13" s="14">
        <f t="shared" si="8"/>
        <v>200000</v>
      </c>
      <c r="AD13" s="18">
        <f t="shared" si="16"/>
        <v>5.8741809188981209E-4</v>
      </c>
      <c r="AE13" s="19">
        <f t="shared" si="9"/>
        <v>587.4180918898121</v>
      </c>
      <c r="AF13" s="16">
        <f t="shared" si="10"/>
        <v>0</v>
      </c>
    </row>
    <row r="14" spans="1:64" x14ac:dyDescent="0.25">
      <c r="A14">
        <v>7</v>
      </c>
      <c r="B14" t="str">
        <f>J4</f>
        <v>"bet":10000,"id":"cash_50_1500_7","stock":-1,"prize":12000,"weight":40000000,"desc":"12000","thumb":"","cash":1},</v>
      </c>
      <c r="C14" t="s">
        <v>69</v>
      </c>
      <c r="D14" t="str">
        <f t="shared" si="0"/>
        <v>{"bet":10000,"id":"cash_50_1500_7","stock":-1,"prize":12000,"weight":40000000,"desc":"12000","thumb":"","cash":1},</v>
      </c>
      <c r="P14" t="str">
        <f t="shared" si="11"/>
        <v>{"bet":10000,"id":"cash_50_2500_5","stock":-1,"prize":20000,"weight":30000000,"desc":"20000","thumb":"","cash":1},</v>
      </c>
      <c r="Q14" s="14">
        <f t="shared" si="12"/>
        <v>10000</v>
      </c>
      <c r="R14" s="14">
        <f t="shared" si="1"/>
        <v>20000</v>
      </c>
      <c r="S14" s="15">
        <f t="shared" si="2"/>
        <v>2</v>
      </c>
      <c r="T14" s="14">
        <f t="shared" si="3"/>
        <v>30000000</v>
      </c>
      <c r="U14" s="18">
        <f t="shared" si="13"/>
        <v>8.811271378347181E-2</v>
      </c>
      <c r="V14" s="19">
        <f t="shared" si="4"/>
        <v>1762.2542756694363</v>
      </c>
      <c r="W14" s="16">
        <f t="shared" si="5"/>
        <v>0</v>
      </c>
      <c r="Y14" t="str">
        <f t="shared" si="14"/>
        <v>{"bet":100000,"id":"cash_500_5000_20","stock":-1,"prize":200000,"weight":30000000,"desc":"200000","thumb":"","cash":1},</v>
      </c>
      <c r="Z14" s="14">
        <f t="shared" si="15"/>
        <v>100000</v>
      </c>
      <c r="AA14" s="14">
        <f t="shared" si="6"/>
        <v>200000</v>
      </c>
      <c r="AB14" s="15">
        <f t="shared" si="7"/>
        <v>2</v>
      </c>
      <c r="AC14" s="14">
        <f t="shared" si="8"/>
        <v>30000000</v>
      </c>
      <c r="AD14" s="18">
        <f t="shared" si="16"/>
        <v>8.811271378347181E-2</v>
      </c>
      <c r="AE14" s="19">
        <f t="shared" si="9"/>
        <v>17622.542756694362</v>
      </c>
      <c r="AF14" s="16">
        <f t="shared" si="10"/>
        <v>0</v>
      </c>
    </row>
    <row r="15" spans="1:64" x14ac:dyDescent="0.25">
      <c r="A15">
        <v>8</v>
      </c>
      <c r="B15" t="str">
        <f>K4</f>
        <v>"bet":10000,"id":"cash_50_100_8","stock":-1,"prize":500000,"weight":3000,"desc":"500000","thumb":"","cash":1},</v>
      </c>
      <c r="C15" t="s">
        <v>69</v>
      </c>
      <c r="D15" t="str">
        <f t="shared" si="0"/>
        <v>{"bet":10000,"id":"cash_50_100_8","stock":-1,"prize":500000,"weight":3000,"desc":"500000","thumb":"","cash":1},</v>
      </c>
      <c r="P15" t="str">
        <f t="shared" si="11"/>
        <v>{"bet":10000,"id":"cash_50_50_6","stock":-1,"prize":200000,"weight":30000,"desc":"200000","thumb":"","cash":1},</v>
      </c>
      <c r="Q15" s="14">
        <f t="shared" si="12"/>
        <v>10000</v>
      </c>
      <c r="R15" s="14">
        <f t="shared" si="1"/>
        <v>200000</v>
      </c>
      <c r="S15" s="15">
        <f t="shared" si="2"/>
        <v>20</v>
      </c>
      <c r="T15" s="14">
        <f t="shared" si="3"/>
        <v>30000</v>
      </c>
      <c r="U15" s="18">
        <f t="shared" si="13"/>
        <v>8.8112713783471822E-5</v>
      </c>
      <c r="V15" s="19">
        <f t="shared" si="4"/>
        <v>17.622542756694365</v>
      </c>
      <c r="W15" s="16">
        <f t="shared" si="5"/>
        <v>0</v>
      </c>
      <c r="Y15" t="str">
        <f t="shared" si="14"/>
        <v>{"bet":100000,"id":"cash_500_100_21","stock":-1,"prize":2000000,"weight":30000,"desc":"2000000","thumb":"","cash":1},</v>
      </c>
      <c r="Z15" s="14">
        <f t="shared" si="15"/>
        <v>100000</v>
      </c>
      <c r="AA15" s="14">
        <f t="shared" si="6"/>
        <v>2000000</v>
      </c>
      <c r="AB15" s="15">
        <f t="shared" si="7"/>
        <v>20</v>
      </c>
      <c r="AC15" s="14">
        <f t="shared" si="8"/>
        <v>30000</v>
      </c>
      <c r="AD15" s="18">
        <f t="shared" si="16"/>
        <v>8.8112713783471822E-5</v>
      </c>
      <c r="AE15" s="19">
        <f t="shared" si="9"/>
        <v>176.22542756694364</v>
      </c>
      <c r="AF15" s="16">
        <f t="shared" si="10"/>
        <v>0</v>
      </c>
    </row>
    <row r="16" spans="1:64" x14ac:dyDescent="0.25">
      <c r="A16">
        <v>9</v>
      </c>
      <c r="B16" t="str">
        <f>L4</f>
        <v>"bet":10000,"id":"cash_50_30_9","stock":-1,"prize":6000,"weight":40000000,"desc":"6000","thumb":"","cash":1},</v>
      </c>
      <c r="C16" t="s">
        <v>69</v>
      </c>
      <c r="D16" t="str">
        <f t="shared" si="0"/>
        <v>{"bet":10000,"id":"cash_50_30_9","stock":-1,"prize":6000,"weight":40000000,"desc":"6000","thumb":"","cash":1},</v>
      </c>
      <c r="P16" t="str">
        <f t="shared" si="11"/>
        <v>{"bet":10000,"id":"cash_50_1500_7","stock":-1,"prize":12000,"weight":40000000,"desc":"12000","thumb":"","cash":1},</v>
      </c>
      <c r="Q16" s="14">
        <f t="shared" si="12"/>
        <v>10000</v>
      </c>
      <c r="R16" s="14">
        <f t="shared" si="1"/>
        <v>12000</v>
      </c>
      <c r="S16" s="15">
        <f t="shared" si="2"/>
        <v>1.2</v>
      </c>
      <c r="T16" s="14">
        <f t="shared" si="3"/>
        <v>40000000</v>
      </c>
      <c r="U16" s="18">
        <f t="shared" si="13"/>
        <v>0.11748361837796242</v>
      </c>
      <c r="V16" s="19">
        <f t="shared" si="4"/>
        <v>1409.8034205355491</v>
      </c>
      <c r="W16" s="16">
        <f t="shared" si="5"/>
        <v>0</v>
      </c>
      <c r="Y16" t="str">
        <f t="shared" si="14"/>
        <v>{"bet":100000,"id":"cash_500_3000_22","stock":-1,"prize":120000,"weight":40000000,"desc":"120000","thumb":"","cash":1},</v>
      </c>
      <c r="Z16" s="14">
        <f t="shared" si="15"/>
        <v>100000</v>
      </c>
      <c r="AA16" s="14">
        <f t="shared" si="6"/>
        <v>120000</v>
      </c>
      <c r="AB16" s="15">
        <f t="shared" si="7"/>
        <v>1.2</v>
      </c>
      <c r="AC16" s="14">
        <f t="shared" si="8"/>
        <v>40000000</v>
      </c>
      <c r="AD16" s="18">
        <f t="shared" si="16"/>
        <v>0.11748361837796242</v>
      </c>
      <c r="AE16" s="19">
        <f t="shared" si="9"/>
        <v>14098.03420535549</v>
      </c>
      <c r="AF16" s="16">
        <f t="shared" si="10"/>
        <v>0</v>
      </c>
    </row>
    <row r="17" spans="1:32" x14ac:dyDescent="0.25">
      <c r="A17">
        <v>10</v>
      </c>
      <c r="B17" t="str">
        <f>M4</f>
        <v>"bet":10000,"id":"cash_50_50_10","stock":-1,"prize":100000,"weight":200000,"desc":"100000","thumb":"","cash":1},</v>
      </c>
      <c r="C17" t="s">
        <v>69</v>
      </c>
      <c r="D17" t="str">
        <f t="shared" si="0"/>
        <v>{"bet":10000,"id":"cash_50_50_10","stock":-1,"prize":100000,"weight":200000,"desc":"100000","thumb":"","cash":1},</v>
      </c>
      <c r="P17" t="str">
        <f t="shared" si="11"/>
        <v>{"bet":10000,"id":"cash_50_100_8","stock":-1,"prize":500000,"weight":3000,"desc":"500000","thumb":"","cash":1},</v>
      </c>
      <c r="Q17" s="14">
        <f t="shared" si="12"/>
        <v>10000</v>
      </c>
      <c r="R17" s="14">
        <f t="shared" si="1"/>
        <v>500000</v>
      </c>
      <c r="S17" s="15">
        <f t="shared" si="2"/>
        <v>50</v>
      </c>
      <c r="T17" s="14">
        <f t="shared" si="3"/>
        <v>3000</v>
      </c>
      <c r="U17" s="18">
        <f t="shared" si="13"/>
        <v>8.8112713783471818E-6</v>
      </c>
      <c r="V17" s="19">
        <f t="shared" si="4"/>
        <v>4.4056356891735913</v>
      </c>
      <c r="W17" s="16">
        <f t="shared" si="5"/>
        <v>0</v>
      </c>
      <c r="Y17" t="str">
        <f t="shared" si="14"/>
        <v>{"bet":100000,"id":"cash_500_200_23","stock":-1,"prize":5000000,"weight":3000,"desc":"5000000","thumb":"","cash":1},</v>
      </c>
      <c r="Z17" s="14">
        <f t="shared" si="15"/>
        <v>100000</v>
      </c>
      <c r="AA17" s="14">
        <f t="shared" si="6"/>
        <v>5000000</v>
      </c>
      <c r="AB17" s="15">
        <f t="shared" si="7"/>
        <v>50</v>
      </c>
      <c r="AC17" s="14">
        <f t="shared" si="8"/>
        <v>3000</v>
      </c>
      <c r="AD17" s="18">
        <f t="shared" si="16"/>
        <v>8.8112713783471818E-6</v>
      </c>
      <c r="AE17" s="19">
        <f t="shared" si="9"/>
        <v>44.056356891735909</v>
      </c>
      <c r="AF17" s="16">
        <f t="shared" si="10"/>
        <v>0</v>
      </c>
    </row>
    <row r="18" spans="1:32" x14ac:dyDescent="0.25">
      <c r="A18">
        <v>11</v>
      </c>
      <c r="B18" t="str">
        <f>N4</f>
        <v>"bet":10000,"id":"cash_50_500_11","stock":-1,"prize":20000,"weight":30000000,"desc":"20000","thumb":"","cash":1},</v>
      </c>
      <c r="C18" t="s">
        <v>69</v>
      </c>
      <c r="D18" t="str">
        <f t="shared" si="0"/>
        <v>{"bet":10000,"id":"cash_50_500_11","stock":-1,"prize":20000,"weight":30000000,"desc":"20000","thumb":"","cash":1},</v>
      </c>
      <c r="P18" t="str">
        <f t="shared" si="11"/>
        <v>{"bet":10000,"id":"cash_50_30_9","stock":-1,"prize":6000,"weight":40000000,"desc":"6000","thumb":"","cash":1},</v>
      </c>
      <c r="Q18" s="14">
        <f t="shared" si="12"/>
        <v>10000</v>
      </c>
      <c r="R18" s="14">
        <f t="shared" si="1"/>
        <v>6000</v>
      </c>
      <c r="S18" s="15">
        <f t="shared" si="2"/>
        <v>0.6</v>
      </c>
      <c r="T18" s="14">
        <f t="shared" si="3"/>
        <v>40000000</v>
      </c>
      <c r="U18" s="18">
        <f t="shared" si="13"/>
        <v>0.11748361837796242</v>
      </c>
      <c r="V18" s="19">
        <f t="shared" si="4"/>
        <v>704.90171026777455</v>
      </c>
      <c r="W18" s="16">
        <f t="shared" si="5"/>
        <v>0</v>
      </c>
      <c r="Y18" t="str">
        <f t="shared" si="14"/>
        <v>{"bet":100000,"id":"cash_500_60_24","stock":-1,"prize":60000,"weight":40000000,"desc":"60000","thumb":"","cash":1},</v>
      </c>
      <c r="Z18" s="14">
        <f t="shared" si="15"/>
        <v>100000</v>
      </c>
      <c r="AA18" s="14">
        <f t="shared" si="6"/>
        <v>60000</v>
      </c>
      <c r="AB18" s="15">
        <f t="shared" si="7"/>
        <v>0.6</v>
      </c>
      <c r="AC18" s="14">
        <f t="shared" si="8"/>
        <v>40000000</v>
      </c>
      <c r="AD18" s="18">
        <f t="shared" si="16"/>
        <v>0.11748361837796242</v>
      </c>
      <c r="AE18" s="19">
        <f t="shared" si="9"/>
        <v>7049.0171026777452</v>
      </c>
      <c r="AF18" s="16">
        <f t="shared" si="10"/>
        <v>0</v>
      </c>
    </row>
    <row r="19" spans="1:32" x14ac:dyDescent="0.25">
      <c r="A19">
        <v>12</v>
      </c>
      <c r="B19" t="str">
        <f>O4</f>
        <v>"bet":10000,"id":"cash_50_75_12","stock":-1,"prize":300000,"weight":10000,"desc":"300000","thumb":"","cash":1},</v>
      </c>
      <c r="C19" t="s">
        <v>69</v>
      </c>
      <c r="D19" t="str">
        <f t="shared" si="0"/>
        <v>{"bet":10000,"id":"cash_50_75_12","stock":-1,"prize":300000,"weight":10000,"desc":"300000","thumb":"","cash":1},</v>
      </c>
      <c r="P19" t="str">
        <f t="shared" si="11"/>
        <v>{"bet":10000,"id":"cash_50_50_10","stock":-1,"prize":100000,"weight":200000,"desc":"100000","thumb":"","cash":1},</v>
      </c>
      <c r="Q19" s="14">
        <f t="shared" si="12"/>
        <v>10000</v>
      </c>
      <c r="R19" s="14">
        <f t="shared" si="1"/>
        <v>100000</v>
      </c>
      <c r="S19" s="15">
        <f t="shared" si="2"/>
        <v>10</v>
      </c>
      <c r="T19" s="14">
        <f t="shared" si="3"/>
        <v>200000</v>
      </c>
      <c r="U19" s="18">
        <f t="shared" si="13"/>
        <v>5.8741809188981209E-4</v>
      </c>
      <c r="V19" s="19">
        <f t="shared" si="4"/>
        <v>58.741809188981208</v>
      </c>
      <c r="W19" s="16">
        <f t="shared" si="5"/>
        <v>0</v>
      </c>
      <c r="Y19" t="str">
        <f t="shared" si="14"/>
        <v>{"bet":100000,"id":"cash_500_100_25","stock":-1,"prize":1000000,"weight":200000,"desc":"1000000","thumb":"","cash":1},</v>
      </c>
      <c r="Z19" s="14">
        <f t="shared" si="15"/>
        <v>100000</v>
      </c>
      <c r="AA19" s="14">
        <f t="shared" si="6"/>
        <v>1000000</v>
      </c>
      <c r="AB19" s="15">
        <f t="shared" si="7"/>
        <v>10</v>
      </c>
      <c r="AC19" s="14">
        <f t="shared" si="8"/>
        <v>200000</v>
      </c>
      <c r="AD19" s="18">
        <f t="shared" si="16"/>
        <v>5.8741809188981209E-4</v>
      </c>
      <c r="AE19" s="19">
        <f t="shared" si="9"/>
        <v>587.4180918898121</v>
      </c>
      <c r="AF19" s="16">
        <f t="shared" si="10"/>
        <v>0</v>
      </c>
    </row>
    <row r="20" spans="1:32" x14ac:dyDescent="0.25">
      <c r="A20">
        <v>13</v>
      </c>
      <c r="B20" t="str">
        <f>P4</f>
        <v>"bet":10000,"id":"cash_50_200_13","stock":-1,"prize":4000,"weight":67000000,"desc":"4000","thumb":"","cash":1},</v>
      </c>
      <c r="C20" t="s">
        <v>69</v>
      </c>
      <c r="D20" t="str">
        <f t="shared" si="0"/>
        <v>{"bet":10000,"id":"cash_50_200_13","stock":-1,"prize":4000,"weight":67000000,"desc":"4000","thumb":"","cash":1},</v>
      </c>
      <c r="P20" t="str">
        <f t="shared" si="11"/>
        <v>{"bet":10000,"id":"cash_50_500_11","stock":-1,"prize":20000,"weight":30000000,"desc":"20000","thumb":"","cash":1},</v>
      </c>
      <c r="Q20" s="14">
        <f t="shared" si="12"/>
        <v>10000</v>
      </c>
      <c r="R20" s="14">
        <f t="shared" si="1"/>
        <v>20000</v>
      </c>
      <c r="S20" s="15">
        <f t="shared" si="2"/>
        <v>2</v>
      </c>
      <c r="T20" s="14">
        <f t="shared" si="3"/>
        <v>30000000</v>
      </c>
      <c r="U20" s="18">
        <f t="shared" si="13"/>
        <v>8.811271378347181E-2</v>
      </c>
      <c r="V20" s="19">
        <f t="shared" si="4"/>
        <v>1762.2542756694363</v>
      </c>
      <c r="W20" s="16">
        <f t="shared" si="5"/>
        <v>0</v>
      </c>
      <c r="Y20" t="str">
        <f t="shared" si="14"/>
        <v>{"bet":100000,"id":"cash_500_1000_26","stock":-1,"prize":200000,"weight":30000000,"desc":"200000","thumb":"","cash":1},</v>
      </c>
      <c r="Z20" s="14">
        <f t="shared" si="15"/>
        <v>100000</v>
      </c>
      <c r="AA20" s="14">
        <f t="shared" si="6"/>
        <v>200000</v>
      </c>
      <c r="AB20" s="15">
        <f t="shared" si="7"/>
        <v>2</v>
      </c>
      <c r="AC20" s="14">
        <f t="shared" si="8"/>
        <v>30000000</v>
      </c>
      <c r="AD20" s="18">
        <f t="shared" si="16"/>
        <v>8.811271378347181E-2</v>
      </c>
      <c r="AE20" s="19">
        <f t="shared" si="9"/>
        <v>17622.542756694362</v>
      </c>
      <c r="AF20" s="16">
        <f t="shared" si="10"/>
        <v>0</v>
      </c>
    </row>
    <row r="21" spans="1:32" x14ac:dyDescent="0.25">
      <c r="A21">
        <v>14</v>
      </c>
      <c r="B21" t="str">
        <f>Q4</f>
        <v>"bet":10000,"id":"cash_50_200_14","stock":-1,"prize":30000,"weight":4000000,"desc":"30000","thumb":"","cash":1},</v>
      </c>
      <c r="C21" t="s">
        <v>69</v>
      </c>
      <c r="D21" t="str">
        <f t="shared" si="0"/>
        <v>{"bet":10000,"id":"cash_50_200_14","stock":-1,"prize":30000,"weight":4000000,"desc":"30000","thumb":"","cash":1},</v>
      </c>
      <c r="P21" t="str">
        <f t="shared" si="11"/>
        <v>{"bet":10000,"id":"cash_50_75_12","stock":-1,"prize":300000,"weight":10000,"desc":"300000","thumb":"","cash":1},</v>
      </c>
      <c r="Q21" s="14">
        <f t="shared" si="12"/>
        <v>10000</v>
      </c>
      <c r="R21" s="14">
        <f t="shared" si="1"/>
        <v>300000</v>
      </c>
      <c r="S21" s="15">
        <f t="shared" si="2"/>
        <v>30</v>
      </c>
      <c r="T21" s="14">
        <f t="shared" si="3"/>
        <v>10000</v>
      </c>
      <c r="U21" s="18">
        <f t="shared" si="13"/>
        <v>2.9370904594490607E-5</v>
      </c>
      <c r="V21" s="19">
        <f t="shared" si="4"/>
        <v>8.8112713783471825</v>
      </c>
      <c r="W21" s="16">
        <f t="shared" si="5"/>
        <v>0</v>
      </c>
      <c r="Y21" t="str">
        <f t="shared" si="14"/>
        <v>{"bet":100000,"id":"cash_500_150_27","stock":-1,"prize":3000000,"weight":10000,"desc":"3000000","thumb":"","cash":1},</v>
      </c>
      <c r="Z21" s="14">
        <f t="shared" si="15"/>
        <v>100000</v>
      </c>
      <c r="AA21" s="14">
        <f t="shared" si="6"/>
        <v>3000000</v>
      </c>
      <c r="AB21" s="15">
        <f t="shared" si="7"/>
        <v>30</v>
      </c>
      <c r="AC21" s="14">
        <f t="shared" si="8"/>
        <v>10000</v>
      </c>
      <c r="AD21" s="18">
        <f t="shared" si="16"/>
        <v>2.9370904594490607E-5</v>
      </c>
      <c r="AE21" s="19">
        <f t="shared" si="9"/>
        <v>88.112713783471818</v>
      </c>
      <c r="AF21" s="16">
        <f t="shared" si="10"/>
        <v>0</v>
      </c>
    </row>
    <row r="22" spans="1:32" x14ac:dyDescent="0.25">
      <c r="A22">
        <v>15</v>
      </c>
      <c r="B22" t="str">
        <f>R4</f>
        <v>"bet":10000,"id":"cash_50_20_15","stock":-1,"prize":200000,"weight":30000,"desc":"200000","thumb":"","cash":1},</v>
      </c>
      <c r="C22" t="s">
        <v>69</v>
      </c>
      <c r="D22" t="str">
        <f t="shared" si="0"/>
        <v>{"bet":10000,"id":"cash_50_20_15","stock":-1,"prize":200000,"weight":30000,"desc":"200000","thumb":"","cash":1},</v>
      </c>
      <c r="P22" t="str">
        <f t="shared" si="11"/>
        <v>{"bet":10000,"id":"cash_50_200_13","stock":-1,"prize":4000,"weight":67000000,"desc":"4000","thumb":"","cash":1},</v>
      </c>
      <c r="Q22" s="14">
        <f t="shared" si="12"/>
        <v>10000</v>
      </c>
      <c r="R22" s="14">
        <f t="shared" si="1"/>
        <v>4000</v>
      </c>
      <c r="S22" s="15">
        <f t="shared" si="2"/>
        <v>0.4</v>
      </c>
      <c r="T22" s="14">
        <f t="shared" si="3"/>
        <v>67000000</v>
      </c>
      <c r="U22" s="18">
        <f t="shared" si="13"/>
        <v>0.19678506078308705</v>
      </c>
      <c r="V22" s="19">
        <f t="shared" si="4"/>
        <v>787.14024313234825</v>
      </c>
      <c r="W22" s="16">
        <f t="shared" si="5"/>
        <v>0</v>
      </c>
      <c r="Y22" t="str">
        <f t="shared" si="14"/>
        <v>{"bet":100000,"id":"cash_500_400_28","stock":-1,"prize":40000,"weight":67000000,"desc":"40000","thumb":"","cash":1},</v>
      </c>
      <c r="Z22" s="14">
        <f t="shared" si="15"/>
        <v>100000</v>
      </c>
      <c r="AA22" s="14">
        <f t="shared" si="6"/>
        <v>40000</v>
      </c>
      <c r="AB22" s="15">
        <f t="shared" si="7"/>
        <v>0.4</v>
      </c>
      <c r="AC22" s="14">
        <f t="shared" si="8"/>
        <v>67000000</v>
      </c>
      <c r="AD22" s="18">
        <f t="shared" si="16"/>
        <v>0.19678506078308705</v>
      </c>
      <c r="AE22" s="19">
        <f t="shared" si="9"/>
        <v>7871.4024313234822</v>
      </c>
      <c r="AF22" s="16">
        <f t="shared" si="10"/>
        <v>0</v>
      </c>
    </row>
    <row r="23" spans="1:32" x14ac:dyDescent="0.25">
      <c r="A23">
        <v>16</v>
      </c>
      <c r="B23" t="str">
        <f>S4</f>
        <v>"bet":40000,"id":"cash_200_40_31","stock":-1,"prize":8000,"weight":75000000,"desc":"8000","thumb":"","cash":1},</v>
      </c>
      <c r="C23" t="s">
        <v>69</v>
      </c>
      <c r="D23" t="str">
        <f t="shared" si="0"/>
        <v>{"bet":40000,"id":"cash_200_40_31","stock":-1,"prize":8000,"weight":75000000,"desc":"8000","thumb":"","cash":1},</v>
      </c>
      <c r="P23" t="str">
        <f t="shared" si="11"/>
        <v>{"bet":10000,"id":"cash_50_200_14","stock":-1,"prize":30000,"weight":4000000,"desc":"30000","thumb":"","cash":1},</v>
      </c>
      <c r="Q23" s="14">
        <f t="shared" si="12"/>
        <v>10000</v>
      </c>
      <c r="R23" s="14">
        <f t="shared" si="1"/>
        <v>30000</v>
      </c>
      <c r="S23" s="15">
        <f t="shared" si="2"/>
        <v>3</v>
      </c>
      <c r="T23" s="14">
        <f t="shared" si="3"/>
        <v>4000000</v>
      </c>
      <c r="U23" s="18">
        <f t="shared" si="13"/>
        <v>1.1748361837796243E-2</v>
      </c>
      <c r="V23" s="19">
        <f t="shared" si="4"/>
        <v>352.45085513388727</v>
      </c>
      <c r="W23" s="16">
        <f t="shared" si="5"/>
        <v>0</v>
      </c>
      <c r="Y23" t="str">
        <f t="shared" si="14"/>
        <v>{"bet":100000,"id":"cash_500_400_29","stock":-1,"prize":300000,"weight":4000000,"desc":"300000","thumb":"","cash":1},</v>
      </c>
      <c r="Z23" s="14">
        <f t="shared" si="15"/>
        <v>100000</v>
      </c>
      <c r="AA23" s="14">
        <f t="shared" si="6"/>
        <v>300000</v>
      </c>
      <c r="AB23" s="15">
        <f t="shared" si="7"/>
        <v>3</v>
      </c>
      <c r="AC23" s="14">
        <f t="shared" si="8"/>
        <v>4000000</v>
      </c>
      <c r="AD23" s="18">
        <f t="shared" si="16"/>
        <v>1.1748361837796243E-2</v>
      </c>
      <c r="AE23" s="19">
        <f t="shared" si="9"/>
        <v>3524.5085513388726</v>
      </c>
      <c r="AF23" s="16">
        <f t="shared" si="10"/>
        <v>0</v>
      </c>
    </row>
    <row r="24" spans="1:32" x14ac:dyDescent="0.25">
      <c r="A24">
        <v>17</v>
      </c>
      <c r="B24" t="str">
        <f>T4</f>
        <v>"bet":40000,"id":"cash_200_400_32","stock":-1,"prize":120000,"weight":4000000,"desc":"120000","thumb":"","cash":1},</v>
      </c>
      <c r="C24" t="s">
        <v>69</v>
      </c>
      <c r="D24" t="str">
        <f t="shared" si="0"/>
        <v>{"bet":40000,"id":"cash_200_400_32","stock":-1,"prize":120000,"weight":4000000,"desc":"120000","thumb":"","cash":1},</v>
      </c>
      <c r="P24" t="str">
        <f t="shared" si="11"/>
        <v>{"bet":10000,"id":"cash_50_20_15","stock":-1,"prize":200000,"weight":30000,"desc":"200000","thumb":"","cash":1},</v>
      </c>
      <c r="Q24" s="14">
        <f t="shared" si="12"/>
        <v>10000</v>
      </c>
      <c r="R24" s="14">
        <f t="shared" si="1"/>
        <v>200000</v>
      </c>
      <c r="S24" s="15">
        <f t="shared" si="2"/>
        <v>20</v>
      </c>
      <c r="T24" s="14">
        <f t="shared" si="3"/>
        <v>30000</v>
      </c>
      <c r="U24" s="18">
        <f t="shared" si="13"/>
        <v>8.8112713783471822E-5</v>
      </c>
      <c r="V24" s="19">
        <f t="shared" si="4"/>
        <v>17.622542756694365</v>
      </c>
      <c r="W24" s="16">
        <f t="shared" si="5"/>
        <v>0</v>
      </c>
      <c r="Y24" t="str">
        <f t="shared" si="14"/>
        <v>{"bet":100000,"id":"cash_500_40_30","stock":-1,"prize":2000000,"weight":30000,"desc":"2000000","thumb":"","cash":1},</v>
      </c>
      <c r="Z24" s="14">
        <f t="shared" si="15"/>
        <v>100000</v>
      </c>
      <c r="AA24" s="14">
        <f t="shared" si="6"/>
        <v>2000000</v>
      </c>
      <c r="AB24" s="15">
        <f t="shared" si="7"/>
        <v>20</v>
      </c>
      <c r="AC24" s="14">
        <f t="shared" si="8"/>
        <v>30000</v>
      </c>
      <c r="AD24" s="18">
        <f t="shared" si="16"/>
        <v>8.8112713783471822E-5</v>
      </c>
      <c r="AE24" s="19">
        <f t="shared" si="9"/>
        <v>176.22542756694364</v>
      </c>
      <c r="AF24" s="16">
        <f t="shared" si="10"/>
        <v>0</v>
      </c>
    </row>
    <row r="25" spans="1:32" x14ac:dyDescent="0.25">
      <c r="A25">
        <v>18</v>
      </c>
      <c r="B25" t="str">
        <f>U4</f>
        <v>"bet":40000,"id":"cash_200_200_33","stock":-1,"prize":48000,"weight":50000000,"desc":"48000","thumb":"","cash":1},</v>
      </c>
      <c r="C25" t="s">
        <v>69</v>
      </c>
      <c r="D25" t="str">
        <f t="shared" si="0"/>
        <v>{"bet":40000,"id":"cash_200_200_33","stock":-1,"prize":48000,"weight":50000000,"desc":"48000","thumb":"","cash":1},</v>
      </c>
    </row>
    <row r="26" spans="1:32" x14ac:dyDescent="0.25">
      <c r="A26">
        <v>19</v>
      </c>
      <c r="B26" t="str">
        <f>V4</f>
        <v>"bet":40000,"id":"cash_200_4000_34","stock":-1,"prize":400000,"weight":200000,"desc":"400000","thumb":"","cash":1},</v>
      </c>
      <c r="C26" t="s">
        <v>69</v>
      </c>
      <c r="D26" t="str">
        <f t="shared" si="0"/>
        <v>{"bet":40000,"id":"cash_200_4000_34","stock":-1,"prize":400000,"weight":200000,"desc":"400000","thumb":"","cash":1},</v>
      </c>
      <c r="Q26" s="7" t="s">
        <v>70</v>
      </c>
      <c r="R26" s="8" t="s">
        <v>71</v>
      </c>
      <c r="S26" s="9" t="s">
        <v>72</v>
      </c>
      <c r="T26" s="8" t="s">
        <v>73</v>
      </c>
      <c r="U26" s="8" t="s">
        <v>70</v>
      </c>
      <c r="V26" s="20" t="s">
        <v>74</v>
      </c>
      <c r="W26" s="16"/>
      <c r="Z26" s="7" t="s">
        <v>70</v>
      </c>
      <c r="AA26" s="8" t="s">
        <v>71</v>
      </c>
      <c r="AB26" s="9" t="s">
        <v>72</v>
      </c>
      <c r="AC26" s="8" t="s">
        <v>73</v>
      </c>
      <c r="AD26" s="8" t="s">
        <v>70</v>
      </c>
      <c r="AE26" s="20" t="s">
        <v>74</v>
      </c>
      <c r="AF26" s="16"/>
    </row>
    <row r="27" spans="1:32" x14ac:dyDescent="0.25">
      <c r="A27">
        <v>20</v>
      </c>
      <c r="B27" t="str">
        <f>W4</f>
        <v>"bet":40000,"id":"cash_200_10000_35","stock":-1,"prize":80000,"weight":30000000,"desc":"80000","thumb":"","cash":1},</v>
      </c>
      <c r="C27" t="s">
        <v>69</v>
      </c>
      <c r="D27" t="str">
        <f t="shared" si="0"/>
        <v>{"bet":40000,"id":"cash_200_10000_35","stock":-1,"prize":80000,"weight":30000000,"desc":"80000","thumb":"","cash":1},</v>
      </c>
      <c r="Q27" s="10">
        <f>V27/Q28</f>
        <v>0.95000190910879867</v>
      </c>
      <c r="R27" s="11"/>
      <c r="S27" s="12"/>
      <c r="T27" s="13">
        <f>SUM(T28:T42)</f>
        <v>340473000</v>
      </c>
      <c r="U27" s="11"/>
      <c r="V27" s="17">
        <f>SUM(V28:V42)</f>
        <v>38000.076364351946</v>
      </c>
      <c r="W27" s="16"/>
      <c r="Z27" s="10">
        <f>AE27/Z28</f>
        <v>0.95000190910879845</v>
      </c>
      <c r="AA27" s="11"/>
      <c r="AB27" s="12"/>
      <c r="AC27" s="13">
        <f>SUM(AC28:AC42)</f>
        <v>340473000</v>
      </c>
      <c r="AD27" s="11"/>
      <c r="AE27" s="17">
        <f>SUM(AE28:AE42)</f>
        <v>190000.38182175969</v>
      </c>
      <c r="AF27" s="16"/>
    </row>
    <row r="28" spans="1:32" x14ac:dyDescent="0.25">
      <c r="A28">
        <v>21</v>
      </c>
      <c r="B28" t="str">
        <f>X4</f>
        <v>"bet":40000,"id":"cash_200_200_36","stock":-1,"prize":800000,"weight":30000,"desc":"800000","thumb":"","cash":1},</v>
      </c>
      <c r="C28" t="s">
        <v>69</v>
      </c>
      <c r="D28" t="str">
        <f t="shared" si="0"/>
        <v>{"bet":40000,"id":"cash_200_200_36","stock":-1,"prize":800000,"weight":30000,"desc":"800000","thumb":"","cash":1},</v>
      </c>
      <c r="P28" t="str">
        <f>D23</f>
        <v>{"bet":40000,"id":"cash_200_40_31","stock":-1,"prize":8000,"weight":75000000,"desc":"8000","thumb":"","cash":1},</v>
      </c>
      <c r="Q28" s="14">
        <f>VALUE(RIGHT(MID(P28,FIND("bet",P28),10),5))</f>
        <v>40000</v>
      </c>
      <c r="R28" s="14">
        <f t="shared" ref="R28:R42" si="17">VALUE(MID(MID(P28,FIND("prize",P28),20),8,(SEARCH("w",MID(P28,FIND("prize",P28),20),1)-10)))</f>
        <v>8000</v>
      </c>
      <c r="S28" s="15">
        <f t="shared" ref="S28:S42" si="18">R28/Q28</f>
        <v>0.2</v>
      </c>
      <c r="T28" s="14">
        <f t="shared" ref="T28:T42" si="19">VALUE(MID(MID(P28,FIND("weight",P28),30),9,(SEARCH("d",MID(P28,FIND("weight",P28),30),1)-11)))</f>
        <v>75000000</v>
      </c>
      <c r="U28" s="18">
        <f>T28/T$27</f>
        <v>0.22028178445867955</v>
      </c>
      <c r="V28" s="19">
        <f t="shared" ref="V28:V42" si="20">R28*U28</f>
        <v>1762.2542756694363</v>
      </c>
      <c r="W28" s="16">
        <f t="shared" ref="W28:W42" si="21">T$2/T28</f>
        <v>0</v>
      </c>
      <c r="Y28" t="str">
        <f>D53</f>
        <v>{"bet":200000,"id":"cash_1000_200_46","stock":-1,"prize":40000,"weight":75000000,"desc":"40000","thumb":"","cash":1},</v>
      </c>
      <c r="Z28" s="14">
        <f>VALUE(RIGHT(MID(Y28,FIND("bet",Y28),11),6))</f>
        <v>200000</v>
      </c>
      <c r="AA28" s="14">
        <f t="shared" ref="AA28:AA42" si="22">VALUE(MID(MID(Y28,FIND("prize",Y28),20),8,(SEARCH("w",MID(Y28,FIND("prize",Y28),20),1)-10)))</f>
        <v>40000</v>
      </c>
      <c r="AB28" s="15">
        <f t="shared" ref="AB28:AB42" si="23">AA28/Z28</f>
        <v>0.2</v>
      </c>
      <c r="AC28" s="14">
        <f t="shared" ref="AC28:AC42" si="24">VALUE(MID(MID(Y28,FIND("weight",Y28),30),9,(SEARCH("d",MID(Y28,FIND("weight",Y28),30),1)-11)))</f>
        <v>75000000</v>
      </c>
      <c r="AD28" s="18">
        <f>AC28/AC$27</f>
        <v>0.22028178445867955</v>
      </c>
      <c r="AE28" s="19">
        <f t="shared" ref="AE28:AE42" si="25">AA28*AD28</f>
        <v>8811.2713783471827</v>
      </c>
      <c r="AF28" s="16">
        <f t="shared" ref="AF28:AF42" si="26">AC$2/AC28</f>
        <v>0</v>
      </c>
    </row>
    <row r="29" spans="1:32" x14ac:dyDescent="0.25">
      <c r="A29">
        <v>22</v>
      </c>
      <c r="B29" t="str">
        <f>Y4</f>
        <v>"bet":40000,"id":"cash_200_6000_37","stock":-1,"prize":48000,"weight":40000000,"desc":"48000","thumb":"","cash":1},</v>
      </c>
      <c r="C29" t="s">
        <v>69</v>
      </c>
      <c r="D29" t="str">
        <f t="shared" si="0"/>
        <v>{"bet":40000,"id":"cash_200_6000_37","stock":-1,"prize":48000,"weight":40000000,"desc":"48000","thumb":"","cash":1},</v>
      </c>
      <c r="P29" t="str">
        <f t="shared" ref="P29:P42" si="27">D24</f>
        <v>{"bet":40000,"id":"cash_200_400_32","stock":-1,"prize":120000,"weight":4000000,"desc":"120000","thumb":"","cash":1},</v>
      </c>
      <c r="Q29" s="14">
        <f t="shared" ref="Q29:Q42" si="28">VALUE(RIGHT(MID(P29,FIND("bet",P29),10),5))</f>
        <v>40000</v>
      </c>
      <c r="R29" s="14">
        <f t="shared" si="17"/>
        <v>120000</v>
      </c>
      <c r="S29" s="15">
        <f t="shared" si="18"/>
        <v>3</v>
      </c>
      <c r="T29" s="14">
        <f t="shared" si="19"/>
        <v>4000000</v>
      </c>
      <c r="U29" s="18">
        <f t="shared" ref="U29:U42" si="29">T29/T$27</f>
        <v>1.1748361837796243E-2</v>
      </c>
      <c r="V29" s="19">
        <f t="shared" si="20"/>
        <v>1409.8034205355491</v>
      </c>
      <c r="W29" s="16">
        <f t="shared" si="21"/>
        <v>0</v>
      </c>
      <c r="Y29" t="str">
        <f t="shared" ref="Y29:Y42" si="30">D54</f>
        <v>{"bet":200000,"id":"cash_1000_2000_47","stock":-1,"prize":600000,"weight":4000000,"desc":"600000","thumb":"","cash":1},</v>
      </c>
      <c r="Z29" s="14">
        <f t="shared" ref="Z29:Z42" si="31">VALUE(RIGHT(MID(Y29,FIND("bet",Y29),11),6))</f>
        <v>200000</v>
      </c>
      <c r="AA29" s="14">
        <f t="shared" si="22"/>
        <v>600000</v>
      </c>
      <c r="AB29" s="15">
        <f t="shared" si="23"/>
        <v>3</v>
      </c>
      <c r="AC29" s="14">
        <f t="shared" si="24"/>
        <v>4000000</v>
      </c>
      <c r="AD29" s="18">
        <f t="shared" ref="AD29:AD42" si="32">AC29/AC$27</f>
        <v>1.1748361837796243E-2</v>
      </c>
      <c r="AE29" s="19">
        <f t="shared" si="25"/>
        <v>7049.0171026777452</v>
      </c>
      <c r="AF29" s="16">
        <f t="shared" si="26"/>
        <v>0</v>
      </c>
    </row>
    <row r="30" spans="1:32" x14ac:dyDescent="0.25">
      <c r="A30">
        <v>23</v>
      </c>
      <c r="B30" t="str">
        <f>Z4</f>
        <v>"bet":40000,"id":"cash_200_400_38","stock":-1,"prize":2000000,"weight":3000,"desc":"2000000","thumb":"","cash":1},</v>
      </c>
      <c r="C30" t="s">
        <v>69</v>
      </c>
      <c r="D30" t="str">
        <f t="shared" si="0"/>
        <v>{"bet":40000,"id":"cash_200_400_38","stock":-1,"prize":2000000,"weight":3000,"desc":"2000000","thumb":"","cash":1},</v>
      </c>
      <c r="P30" t="str">
        <f t="shared" si="27"/>
        <v>{"bet":40000,"id":"cash_200_200_33","stock":-1,"prize":48000,"weight":50000000,"desc":"48000","thumb":"","cash":1},</v>
      </c>
      <c r="Q30" s="14">
        <f t="shared" si="28"/>
        <v>40000</v>
      </c>
      <c r="R30" s="14">
        <f t="shared" si="17"/>
        <v>48000</v>
      </c>
      <c r="S30" s="15">
        <f t="shared" si="18"/>
        <v>1.2</v>
      </c>
      <c r="T30" s="14">
        <f t="shared" si="19"/>
        <v>50000000</v>
      </c>
      <c r="U30" s="18">
        <f t="shared" si="29"/>
        <v>0.14685452297245302</v>
      </c>
      <c r="V30" s="19">
        <f t="shared" si="20"/>
        <v>7049.0171026777452</v>
      </c>
      <c r="W30" s="16">
        <f t="shared" si="21"/>
        <v>0</v>
      </c>
      <c r="Y30" t="str">
        <f t="shared" si="30"/>
        <v>{"bet":200000,"id":"cash_1000_10000_48","stock":-1,"prize":240000,"weight":50000000,"desc":"240000","thumb":"","cash":1},</v>
      </c>
      <c r="Z30" s="14">
        <f t="shared" si="31"/>
        <v>200000</v>
      </c>
      <c r="AA30" s="14">
        <f t="shared" si="22"/>
        <v>240000</v>
      </c>
      <c r="AB30" s="15">
        <f t="shared" si="23"/>
        <v>1.2</v>
      </c>
      <c r="AC30" s="14">
        <f t="shared" si="24"/>
        <v>50000000</v>
      </c>
      <c r="AD30" s="18">
        <f t="shared" si="32"/>
        <v>0.14685452297245302</v>
      </c>
      <c r="AE30" s="19">
        <f t="shared" si="25"/>
        <v>35245.085513388723</v>
      </c>
      <c r="AF30" s="16">
        <f t="shared" si="26"/>
        <v>0</v>
      </c>
    </row>
    <row r="31" spans="1:32" x14ac:dyDescent="0.25">
      <c r="A31">
        <v>24</v>
      </c>
      <c r="B31" t="str">
        <f>AA4</f>
        <v>"bet":40000,"id":"cash_200_120_39","stock":-1,"prize":24000,"weight":40000000,"desc":"24000","thumb":"","cash":1},</v>
      </c>
      <c r="C31" t="s">
        <v>69</v>
      </c>
      <c r="D31" t="str">
        <f t="shared" si="0"/>
        <v>{"bet":40000,"id":"cash_200_120_39","stock":-1,"prize":24000,"weight":40000000,"desc":"24000","thumb":"","cash":1},</v>
      </c>
      <c r="P31" t="str">
        <f t="shared" si="27"/>
        <v>{"bet":40000,"id":"cash_200_4000_34","stock":-1,"prize":400000,"weight":200000,"desc":"400000","thumb":"","cash":1},</v>
      </c>
      <c r="Q31" s="14">
        <f t="shared" si="28"/>
        <v>40000</v>
      </c>
      <c r="R31" s="14">
        <f t="shared" si="17"/>
        <v>400000</v>
      </c>
      <c r="S31" s="15">
        <f t="shared" si="18"/>
        <v>10</v>
      </c>
      <c r="T31" s="14">
        <f t="shared" si="19"/>
        <v>200000</v>
      </c>
      <c r="U31" s="18">
        <f t="shared" si="29"/>
        <v>5.8741809188981209E-4</v>
      </c>
      <c r="V31" s="19">
        <f t="shared" si="20"/>
        <v>234.96723675592483</v>
      </c>
      <c r="W31" s="16">
        <f t="shared" si="21"/>
        <v>0</v>
      </c>
      <c r="Y31" t="str">
        <f t="shared" si="30"/>
        <v>{"bet":200000,"id":"cash_1000_20000_49","stock":-1,"prize":2000000,"weight":200000,"desc":"2000000","thumb":"","cash":1},</v>
      </c>
      <c r="Z31" s="14">
        <f t="shared" si="31"/>
        <v>200000</v>
      </c>
      <c r="AA31" s="14">
        <f t="shared" si="22"/>
        <v>2000000</v>
      </c>
      <c r="AB31" s="15">
        <f t="shared" si="23"/>
        <v>10</v>
      </c>
      <c r="AC31" s="14">
        <f t="shared" si="24"/>
        <v>200000</v>
      </c>
      <c r="AD31" s="18">
        <f t="shared" si="32"/>
        <v>5.8741809188981209E-4</v>
      </c>
      <c r="AE31" s="19">
        <f t="shared" si="25"/>
        <v>1174.8361837796242</v>
      </c>
      <c r="AF31" s="16">
        <f t="shared" si="26"/>
        <v>0</v>
      </c>
    </row>
    <row r="32" spans="1:32" x14ac:dyDescent="0.25">
      <c r="A32">
        <v>25</v>
      </c>
      <c r="B32" t="str">
        <f>AB4</f>
        <v>"bet":40000,"id":"cash_200_200_40","stock":-1,"prize":400000,"weight":200000,"desc":"400000","thumb":"","cash":1},</v>
      </c>
      <c r="C32" t="s">
        <v>69</v>
      </c>
      <c r="D32" t="str">
        <f t="shared" si="0"/>
        <v>{"bet":40000,"id":"cash_200_200_40","stock":-1,"prize":400000,"weight":200000,"desc":"400000","thumb":"","cash":1},</v>
      </c>
      <c r="P32" t="str">
        <f t="shared" si="27"/>
        <v>{"bet":40000,"id":"cash_200_10000_35","stock":-1,"prize":80000,"weight":30000000,"desc":"80000","thumb":"","cash":1},</v>
      </c>
      <c r="Q32" s="14">
        <f t="shared" si="28"/>
        <v>40000</v>
      </c>
      <c r="R32" s="14">
        <f t="shared" si="17"/>
        <v>80000</v>
      </c>
      <c r="S32" s="15">
        <f t="shared" si="18"/>
        <v>2</v>
      </c>
      <c r="T32" s="14">
        <f t="shared" si="19"/>
        <v>30000000</v>
      </c>
      <c r="U32" s="18">
        <f t="shared" si="29"/>
        <v>8.811271378347181E-2</v>
      </c>
      <c r="V32" s="19">
        <f t="shared" si="20"/>
        <v>7049.0171026777452</v>
      </c>
      <c r="W32" s="16">
        <f t="shared" si="21"/>
        <v>0</v>
      </c>
      <c r="Y32" t="str">
        <f t="shared" si="30"/>
        <v>{"bet":200000,"id":"cash_1000_50000_50","stock":-1,"prize":400000,"weight":30000000,"desc":"400000","thumb":"","cash":1},</v>
      </c>
      <c r="Z32" s="14">
        <f t="shared" si="31"/>
        <v>200000</v>
      </c>
      <c r="AA32" s="14">
        <f t="shared" si="22"/>
        <v>400000</v>
      </c>
      <c r="AB32" s="15">
        <f t="shared" si="23"/>
        <v>2</v>
      </c>
      <c r="AC32" s="14">
        <f t="shared" si="24"/>
        <v>30000000</v>
      </c>
      <c r="AD32" s="18">
        <f t="shared" si="32"/>
        <v>8.811271378347181E-2</v>
      </c>
      <c r="AE32" s="19">
        <f t="shared" si="25"/>
        <v>35245.085513388723</v>
      </c>
      <c r="AF32" s="16">
        <f t="shared" si="26"/>
        <v>0</v>
      </c>
    </row>
    <row r="33" spans="1:32" x14ac:dyDescent="0.25">
      <c r="A33">
        <v>26</v>
      </c>
      <c r="B33" t="str">
        <f>AC4</f>
        <v>"bet":40000,"id":"cash_200_2000_41","stock":-1,"prize":80000,"weight":30000000,"desc":"80000","thumb":"","cash":1},</v>
      </c>
      <c r="C33" t="s">
        <v>69</v>
      </c>
      <c r="D33" t="str">
        <f t="shared" si="0"/>
        <v>{"bet":40000,"id":"cash_200_2000_41","stock":-1,"prize":80000,"weight":30000000,"desc":"80000","thumb":"","cash":1},</v>
      </c>
      <c r="P33" t="str">
        <f t="shared" si="27"/>
        <v>{"bet":40000,"id":"cash_200_200_36","stock":-1,"prize":800000,"weight":30000,"desc":"800000","thumb":"","cash":1},</v>
      </c>
      <c r="Q33" s="14">
        <f t="shared" si="28"/>
        <v>40000</v>
      </c>
      <c r="R33" s="14">
        <f t="shared" si="17"/>
        <v>800000</v>
      </c>
      <c r="S33" s="15">
        <f t="shared" si="18"/>
        <v>20</v>
      </c>
      <c r="T33" s="14">
        <f t="shared" si="19"/>
        <v>30000</v>
      </c>
      <c r="U33" s="18">
        <f t="shared" si="29"/>
        <v>8.8112713783471822E-5</v>
      </c>
      <c r="V33" s="19">
        <f t="shared" si="20"/>
        <v>70.49017102677746</v>
      </c>
      <c r="W33" s="16">
        <f t="shared" si="21"/>
        <v>0</v>
      </c>
      <c r="Y33" t="str">
        <f t="shared" si="30"/>
        <v>{"bet":200000,"id":"cash_1000_1000_51","stock":-1,"prize":4000000,"weight":30000,"desc":"4000000","thumb":"","cash":1},</v>
      </c>
      <c r="Z33" s="14">
        <f t="shared" si="31"/>
        <v>200000</v>
      </c>
      <c r="AA33" s="14">
        <f t="shared" si="22"/>
        <v>4000000</v>
      </c>
      <c r="AB33" s="15">
        <f t="shared" si="23"/>
        <v>20</v>
      </c>
      <c r="AC33" s="14">
        <f t="shared" si="24"/>
        <v>30000</v>
      </c>
      <c r="AD33" s="18">
        <f t="shared" si="32"/>
        <v>8.8112713783471822E-5</v>
      </c>
      <c r="AE33" s="19">
        <f t="shared" si="25"/>
        <v>352.45085513388727</v>
      </c>
      <c r="AF33" s="16">
        <f t="shared" si="26"/>
        <v>0</v>
      </c>
    </row>
    <row r="34" spans="1:32" x14ac:dyDescent="0.25">
      <c r="A34">
        <v>27</v>
      </c>
      <c r="B34" t="str">
        <f>AD4</f>
        <v>"bet":40000,"id":"cash_200_300_42","stock":-1,"prize":1200000,"weight":10000,"desc":"1200000","thumb":"","cash":1},</v>
      </c>
      <c r="C34" t="s">
        <v>69</v>
      </c>
      <c r="D34" t="str">
        <f t="shared" si="0"/>
        <v>{"bet":40000,"id":"cash_200_300_42","stock":-1,"prize":1200000,"weight":10000,"desc":"1200000","thumb":"","cash":1},</v>
      </c>
      <c r="P34" t="str">
        <f t="shared" si="27"/>
        <v>{"bet":40000,"id":"cash_200_6000_37","stock":-1,"prize":48000,"weight":40000000,"desc":"48000","thumb":"","cash":1},</v>
      </c>
      <c r="Q34" s="14">
        <f t="shared" si="28"/>
        <v>40000</v>
      </c>
      <c r="R34" s="14">
        <f t="shared" si="17"/>
        <v>48000</v>
      </c>
      <c r="S34" s="15">
        <f t="shared" si="18"/>
        <v>1.2</v>
      </c>
      <c r="T34" s="14">
        <f t="shared" si="19"/>
        <v>40000000</v>
      </c>
      <c r="U34" s="18">
        <f t="shared" si="29"/>
        <v>0.11748361837796242</v>
      </c>
      <c r="V34" s="19">
        <f t="shared" si="20"/>
        <v>5639.2136821421964</v>
      </c>
      <c r="W34" s="16">
        <f t="shared" si="21"/>
        <v>0</v>
      </c>
      <c r="Y34" t="str">
        <f t="shared" si="30"/>
        <v>{"bet":200000,"id":"cash_1000_30000_52","stock":-1,"prize":240000,"weight":40000000,"desc":"240000","thumb":"","cash":1},</v>
      </c>
      <c r="Z34" s="14">
        <f t="shared" si="31"/>
        <v>200000</v>
      </c>
      <c r="AA34" s="14">
        <f t="shared" si="22"/>
        <v>240000</v>
      </c>
      <c r="AB34" s="15">
        <f t="shared" si="23"/>
        <v>1.2</v>
      </c>
      <c r="AC34" s="14">
        <f t="shared" si="24"/>
        <v>40000000</v>
      </c>
      <c r="AD34" s="18">
        <f t="shared" si="32"/>
        <v>0.11748361837796242</v>
      </c>
      <c r="AE34" s="19">
        <f t="shared" si="25"/>
        <v>28196.068410710981</v>
      </c>
      <c r="AF34" s="16">
        <f t="shared" si="26"/>
        <v>0</v>
      </c>
    </row>
    <row r="35" spans="1:32" x14ac:dyDescent="0.25">
      <c r="A35">
        <v>28</v>
      </c>
      <c r="B35" t="str">
        <f>AE4</f>
        <v>"bet":40000,"id":"cash_200_800_43","stock":-1,"prize":16000,"weight":67000000,"desc":"16000","thumb":"","cash":1},</v>
      </c>
      <c r="C35" t="s">
        <v>69</v>
      </c>
      <c r="D35" t="str">
        <f t="shared" si="0"/>
        <v>{"bet":40000,"id":"cash_200_800_43","stock":-1,"prize":16000,"weight":67000000,"desc":"16000","thumb":"","cash":1},</v>
      </c>
      <c r="P35" t="str">
        <f t="shared" si="27"/>
        <v>{"bet":40000,"id":"cash_200_400_38","stock":-1,"prize":2000000,"weight":3000,"desc":"2000000","thumb":"","cash":1},</v>
      </c>
      <c r="Q35" s="14">
        <f t="shared" si="28"/>
        <v>40000</v>
      </c>
      <c r="R35" s="14">
        <f t="shared" si="17"/>
        <v>2000000</v>
      </c>
      <c r="S35" s="15">
        <f t="shared" si="18"/>
        <v>50</v>
      </c>
      <c r="T35" s="14">
        <f t="shared" si="19"/>
        <v>3000</v>
      </c>
      <c r="U35" s="18">
        <f t="shared" si="29"/>
        <v>8.8112713783471818E-6</v>
      </c>
      <c r="V35" s="19">
        <f t="shared" si="20"/>
        <v>17.622542756694365</v>
      </c>
      <c r="W35" s="16">
        <f t="shared" si="21"/>
        <v>0</v>
      </c>
      <c r="Y35" t="str">
        <f t="shared" si="30"/>
        <v>{"bet":200000,"id":"cash_1000_2000_53","stock":-1,"prize":10000000,"weight":3000,"desc":"10000000","thumb":"","cash":1},</v>
      </c>
      <c r="Z35" s="14">
        <f t="shared" si="31"/>
        <v>200000</v>
      </c>
      <c r="AA35" s="14">
        <f t="shared" si="22"/>
        <v>10000000</v>
      </c>
      <c r="AB35" s="15">
        <f t="shared" si="23"/>
        <v>50</v>
      </c>
      <c r="AC35" s="14">
        <f t="shared" si="24"/>
        <v>3000</v>
      </c>
      <c r="AD35" s="18">
        <f t="shared" si="32"/>
        <v>8.8112713783471818E-6</v>
      </c>
      <c r="AE35" s="19">
        <f t="shared" si="25"/>
        <v>88.112713783471818</v>
      </c>
      <c r="AF35" s="16">
        <f t="shared" si="26"/>
        <v>0</v>
      </c>
    </row>
    <row r="36" spans="1:32" x14ac:dyDescent="0.25">
      <c r="A36">
        <v>29</v>
      </c>
      <c r="B36" t="str">
        <f>AF4</f>
        <v>"bet":40000,"id":"cash_200_800_44","stock":-1,"prize":120000,"weight":4000000,"desc":"120000","thumb":"","cash":1},</v>
      </c>
      <c r="C36" t="s">
        <v>69</v>
      </c>
      <c r="D36" t="str">
        <f t="shared" si="0"/>
        <v>{"bet":40000,"id":"cash_200_800_44","stock":-1,"prize":120000,"weight":4000000,"desc":"120000","thumb":"","cash":1},</v>
      </c>
      <c r="P36" t="str">
        <f t="shared" si="27"/>
        <v>{"bet":40000,"id":"cash_200_120_39","stock":-1,"prize":24000,"weight":40000000,"desc":"24000","thumb":"","cash":1},</v>
      </c>
      <c r="Q36" s="14">
        <f t="shared" si="28"/>
        <v>40000</v>
      </c>
      <c r="R36" s="14">
        <f t="shared" si="17"/>
        <v>24000</v>
      </c>
      <c r="S36" s="15">
        <f t="shared" si="18"/>
        <v>0.6</v>
      </c>
      <c r="T36" s="14">
        <f t="shared" si="19"/>
        <v>40000000</v>
      </c>
      <c r="U36" s="18">
        <f t="shared" si="29"/>
        <v>0.11748361837796242</v>
      </c>
      <c r="V36" s="19">
        <f t="shared" si="20"/>
        <v>2819.6068410710982</v>
      </c>
      <c r="W36" s="16">
        <f t="shared" si="21"/>
        <v>0</v>
      </c>
      <c r="Y36" t="str">
        <f t="shared" si="30"/>
        <v>{"bet":200000,"id":"cash_1000_600_54","stock":-1,"prize":120000,"weight":40000000,"desc":"120000","thumb":"","cash":1},</v>
      </c>
      <c r="Z36" s="14">
        <f t="shared" si="31"/>
        <v>200000</v>
      </c>
      <c r="AA36" s="14">
        <f t="shared" si="22"/>
        <v>120000</v>
      </c>
      <c r="AB36" s="15">
        <f t="shared" si="23"/>
        <v>0.6</v>
      </c>
      <c r="AC36" s="14">
        <f t="shared" si="24"/>
        <v>40000000</v>
      </c>
      <c r="AD36" s="18">
        <f t="shared" si="32"/>
        <v>0.11748361837796242</v>
      </c>
      <c r="AE36" s="19">
        <f t="shared" si="25"/>
        <v>14098.03420535549</v>
      </c>
      <c r="AF36" s="16">
        <f t="shared" si="26"/>
        <v>0</v>
      </c>
    </row>
    <row r="37" spans="1:32" x14ac:dyDescent="0.25">
      <c r="A37">
        <v>30</v>
      </c>
      <c r="B37" t="str">
        <f>AG4</f>
        <v>"bet":40000,"id":"cash_200_800_45","stock":-1,"prize":800000,"weight":30000,"desc":"800000","thumb":"","cash":1},</v>
      </c>
      <c r="C37" t="s">
        <v>69</v>
      </c>
      <c r="D37" t="str">
        <f t="shared" si="0"/>
        <v>{"bet":40000,"id":"cash_200_800_45","stock":-1,"prize":800000,"weight":30000,"desc":"800000","thumb":"","cash":1},</v>
      </c>
      <c r="P37" t="str">
        <f t="shared" si="27"/>
        <v>{"bet":40000,"id":"cash_200_200_40","stock":-1,"prize":400000,"weight":200000,"desc":"400000","thumb":"","cash":1},</v>
      </c>
      <c r="Q37" s="14">
        <f t="shared" si="28"/>
        <v>40000</v>
      </c>
      <c r="R37" s="14">
        <f t="shared" si="17"/>
        <v>400000</v>
      </c>
      <c r="S37" s="15">
        <f t="shared" si="18"/>
        <v>10</v>
      </c>
      <c r="T37" s="14">
        <f t="shared" si="19"/>
        <v>200000</v>
      </c>
      <c r="U37" s="18">
        <f t="shared" si="29"/>
        <v>5.8741809188981209E-4</v>
      </c>
      <c r="V37" s="19">
        <f t="shared" si="20"/>
        <v>234.96723675592483</v>
      </c>
      <c r="W37" s="16">
        <f t="shared" si="21"/>
        <v>0</v>
      </c>
      <c r="Y37" t="str">
        <f t="shared" si="30"/>
        <v>{"bet":200000,"id":"cash_1000_1000_55","stock":-1,"prize":2000000,"weight":200000,"desc":"2000000","thumb":"","cash":1},</v>
      </c>
      <c r="Z37" s="14">
        <f t="shared" si="31"/>
        <v>200000</v>
      </c>
      <c r="AA37" s="14">
        <f t="shared" si="22"/>
        <v>2000000</v>
      </c>
      <c r="AB37" s="15">
        <f t="shared" si="23"/>
        <v>10</v>
      </c>
      <c r="AC37" s="14">
        <f t="shared" si="24"/>
        <v>200000</v>
      </c>
      <c r="AD37" s="18">
        <f t="shared" si="32"/>
        <v>5.8741809188981209E-4</v>
      </c>
      <c r="AE37" s="19">
        <f t="shared" si="25"/>
        <v>1174.8361837796242</v>
      </c>
      <c r="AF37" s="16">
        <f t="shared" si="26"/>
        <v>0</v>
      </c>
    </row>
    <row r="38" spans="1:32" x14ac:dyDescent="0.25">
      <c r="A38">
        <v>31</v>
      </c>
      <c r="B38" t="str">
        <f>AH4</f>
        <v>"bet":100000,"id":"cash_500_20_16","stock":-1,"prize":20000,"weight":75000000,"desc":"20000","thumb":"","cash":1},</v>
      </c>
      <c r="C38" t="s">
        <v>69</v>
      </c>
      <c r="D38" t="str">
        <f t="shared" si="0"/>
        <v>{"bet":100000,"id":"cash_500_20_16","stock":-1,"prize":20000,"weight":75000000,"desc":"20000","thumb":"","cash":1},</v>
      </c>
      <c r="P38" t="str">
        <f t="shared" si="27"/>
        <v>{"bet":40000,"id":"cash_200_2000_41","stock":-1,"prize":80000,"weight":30000000,"desc":"80000","thumb":"","cash":1},</v>
      </c>
      <c r="Q38" s="14">
        <f t="shared" si="28"/>
        <v>40000</v>
      </c>
      <c r="R38" s="14">
        <f t="shared" si="17"/>
        <v>80000</v>
      </c>
      <c r="S38" s="15">
        <f t="shared" si="18"/>
        <v>2</v>
      </c>
      <c r="T38" s="14">
        <f t="shared" si="19"/>
        <v>30000000</v>
      </c>
      <c r="U38" s="18">
        <f t="shared" si="29"/>
        <v>8.811271378347181E-2</v>
      </c>
      <c r="V38" s="19">
        <f t="shared" si="20"/>
        <v>7049.0171026777452</v>
      </c>
      <c r="W38" s="16">
        <f t="shared" si="21"/>
        <v>0</v>
      </c>
      <c r="Y38" t="str">
        <f t="shared" si="30"/>
        <v>{"bet":200000,"id":"cash_1000_10000_56","stock":-1,"prize":400000,"weight":30000000,"desc":"400000","thumb":"","cash":1},</v>
      </c>
      <c r="Z38" s="14">
        <f t="shared" si="31"/>
        <v>200000</v>
      </c>
      <c r="AA38" s="14">
        <f t="shared" si="22"/>
        <v>400000</v>
      </c>
      <c r="AB38" s="15">
        <f t="shared" si="23"/>
        <v>2</v>
      </c>
      <c r="AC38" s="14">
        <f t="shared" si="24"/>
        <v>30000000</v>
      </c>
      <c r="AD38" s="18">
        <f t="shared" si="32"/>
        <v>8.811271378347181E-2</v>
      </c>
      <c r="AE38" s="19">
        <f t="shared" si="25"/>
        <v>35245.085513388723</v>
      </c>
      <c r="AF38" s="16">
        <f t="shared" si="26"/>
        <v>0</v>
      </c>
    </row>
    <row r="39" spans="1:32" x14ac:dyDescent="0.25">
      <c r="A39">
        <v>32</v>
      </c>
      <c r="B39" t="str">
        <f>AI4</f>
        <v>"bet":100000,"id":"cash_500_200_17","stock":-1,"prize":300000,"weight":4000000,"desc":"300000","thumb":"","cash":1},</v>
      </c>
      <c r="C39" t="s">
        <v>69</v>
      </c>
      <c r="D39" t="str">
        <f t="shared" si="0"/>
        <v>{"bet":100000,"id":"cash_500_200_17","stock":-1,"prize":300000,"weight":4000000,"desc":"300000","thumb":"","cash":1},</v>
      </c>
      <c r="P39" t="str">
        <f t="shared" si="27"/>
        <v>{"bet":40000,"id":"cash_200_300_42","stock":-1,"prize":1200000,"weight":10000,"desc":"1200000","thumb":"","cash":1},</v>
      </c>
      <c r="Q39" s="14">
        <f t="shared" si="28"/>
        <v>40000</v>
      </c>
      <c r="R39" s="14">
        <f t="shared" si="17"/>
        <v>1200000</v>
      </c>
      <c r="S39" s="15">
        <f t="shared" si="18"/>
        <v>30</v>
      </c>
      <c r="T39" s="14">
        <f t="shared" si="19"/>
        <v>10000</v>
      </c>
      <c r="U39" s="18">
        <f t="shared" si="29"/>
        <v>2.9370904594490607E-5</v>
      </c>
      <c r="V39" s="19">
        <f t="shared" si="20"/>
        <v>35.24508551338873</v>
      </c>
      <c r="W39" s="16">
        <f t="shared" si="21"/>
        <v>0</v>
      </c>
      <c r="Y39" t="str">
        <f t="shared" si="30"/>
        <v>{"bet":200000,"id":"cash_1000_1500_57","stock":-1,"prize":6000000,"weight":10000,"desc":"6000000","thumb":"","cash":1},</v>
      </c>
      <c r="Z39" s="14">
        <f t="shared" si="31"/>
        <v>200000</v>
      </c>
      <c r="AA39" s="14">
        <f t="shared" si="22"/>
        <v>6000000</v>
      </c>
      <c r="AB39" s="15">
        <f t="shared" si="23"/>
        <v>30</v>
      </c>
      <c r="AC39" s="14">
        <f t="shared" si="24"/>
        <v>10000</v>
      </c>
      <c r="AD39" s="18">
        <f t="shared" si="32"/>
        <v>2.9370904594490607E-5</v>
      </c>
      <c r="AE39" s="19">
        <f t="shared" si="25"/>
        <v>176.22542756694364</v>
      </c>
      <c r="AF39" s="16">
        <f t="shared" si="26"/>
        <v>0</v>
      </c>
    </row>
    <row r="40" spans="1:32" x14ac:dyDescent="0.25">
      <c r="A40">
        <v>33</v>
      </c>
      <c r="B40" t="str">
        <f>AJ4</f>
        <v>"bet":100000,"id":"cash_500_1000_18","stock":-1,"prize":120000,"weight":50000000,"desc":"120000","thumb":"","cash":1},</v>
      </c>
      <c r="C40" t="s">
        <v>69</v>
      </c>
      <c r="D40" t="str">
        <f t="shared" si="0"/>
        <v>{"bet":100000,"id":"cash_500_1000_18","stock":-1,"prize":120000,"weight":50000000,"desc":"120000","thumb":"","cash":1},</v>
      </c>
      <c r="P40" t="str">
        <f t="shared" si="27"/>
        <v>{"bet":40000,"id":"cash_200_800_43","stock":-1,"prize":16000,"weight":67000000,"desc":"16000","thumb":"","cash":1},</v>
      </c>
      <c r="Q40" s="14">
        <f t="shared" si="28"/>
        <v>40000</v>
      </c>
      <c r="R40" s="14">
        <f t="shared" si="17"/>
        <v>16000</v>
      </c>
      <c r="S40" s="15">
        <f t="shared" si="18"/>
        <v>0.4</v>
      </c>
      <c r="T40" s="14">
        <f t="shared" si="19"/>
        <v>67000000</v>
      </c>
      <c r="U40" s="18">
        <f t="shared" si="29"/>
        <v>0.19678506078308705</v>
      </c>
      <c r="V40" s="19">
        <f t="shared" si="20"/>
        <v>3148.560972529393</v>
      </c>
      <c r="W40" s="16">
        <f t="shared" si="21"/>
        <v>0</v>
      </c>
      <c r="Y40" t="str">
        <f t="shared" si="30"/>
        <v>{"bet":200000,"id":"cash_1000_4000_58","stock":-1,"prize":80000,"weight":67000000,"desc":"80000","thumb":"","cash":1},</v>
      </c>
      <c r="Z40" s="14">
        <f t="shared" si="31"/>
        <v>200000</v>
      </c>
      <c r="AA40" s="14">
        <f t="shared" si="22"/>
        <v>80000</v>
      </c>
      <c r="AB40" s="15">
        <f t="shared" si="23"/>
        <v>0.4</v>
      </c>
      <c r="AC40" s="14">
        <f t="shared" si="24"/>
        <v>67000000</v>
      </c>
      <c r="AD40" s="18">
        <f t="shared" si="32"/>
        <v>0.19678506078308705</v>
      </c>
      <c r="AE40" s="19">
        <f t="shared" si="25"/>
        <v>15742.804862646964</v>
      </c>
      <c r="AF40" s="16">
        <f t="shared" si="26"/>
        <v>0</v>
      </c>
    </row>
    <row r="41" spans="1:32" x14ac:dyDescent="0.25">
      <c r="A41">
        <v>34</v>
      </c>
      <c r="B41" t="str">
        <f>AK4</f>
        <v>"bet":100000,"id":"cash_500_2000_19","stock":-1,"prize":1000000,"weight":200000,"desc":"1000000","thumb":"","cash":1},</v>
      </c>
      <c r="C41" t="s">
        <v>69</v>
      </c>
      <c r="D41" t="str">
        <f t="shared" ref="D41:D67" si="33">C41&amp;B41</f>
        <v>{"bet":100000,"id":"cash_500_2000_19","stock":-1,"prize":1000000,"weight":200000,"desc":"1000000","thumb":"","cash":1},</v>
      </c>
      <c r="P41" t="str">
        <f t="shared" si="27"/>
        <v>{"bet":40000,"id":"cash_200_800_44","stock":-1,"prize":120000,"weight":4000000,"desc":"120000","thumb":"","cash":1},</v>
      </c>
      <c r="Q41" s="14">
        <f t="shared" si="28"/>
        <v>40000</v>
      </c>
      <c r="R41" s="14">
        <f t="shared" si="17"/>
        <v>120000</v>
      </c>
      <c r="S41" s="15">
        <f t="shared" si="18"/>
        <v>3</v>
      </c>
      <c r="T41" s="14">
        <f t="shared" si="19"/>
        <v>4000000</v>
      </c>
      <c r="U41" s="18">
        <f t="shared" si="29"/>
        <v>1.1748361837796243E-2</v>
      </c>
      <c r="V41" s="19">
        <f t="shared" si="20"/>
        <v>1409.8034205355491</v>
      </c>
      <c r="W41" s="16">
        <f t="shared" si="21"/>
        <v>0</v>
      </c>
      <c r="Y41" t="str">
        <f t="shared" si="30"/>
        <v>{"bet":200000,"id":"cash_1000_4000_59","stock":-1,"prize":600000,"weight":4000000,"desc":"600000","thumb":"","cash":1},</v>
      </c>
      <c r="Z41" s="14">
        <f t="shared" si="31"/>
        <v>200000</v>
      </c>
      <c r="AA41" s="14">
        <f t="shared" si="22"/>
        <v>600000</v>
      </c>
      <c r="AB41" s="15">
        <f t="shared" si="23"/>
        <v>3</v>
      </c>
      <c r="AC41" s="14">
        <f t="shared" si="24"/>
        <v>4000000</v>
      </c>
      <c r="AD41" s="18">
        <f t="shared" si="32"/>
        <v>1.1748361837796243E-2</v>
      </c>
      <c r="AE41" s="19">
        <f t="shared" si="25"/>
        <v>7049.0171026777452</v>
      </c>
      <c r="AF41" s="16">
        <f t="shared" si="26"/>
        <v>0</v>
      </c>
    </row>
    <row r="42" spans="1:32" x14ac:dyDescent="0.25">
      <c r="A42">
        <v>35</v>
      </c>
      <c r="B42" t="str">
        <f>AL4</f>
        <v>"bet":100000,"id":"cash_500_5000_20","stock":-1,"prize":200000,"weight":30000000,"desc":"200000","thumb":"","cash":1},</v>
      </c>
      <c r="C42" t="s">
        <v>69</v>
      </c>
      <c r="D42" t="str">
        <f t="shared" si="33"/>
        <v>{"bet":100000,"id":"cash_500_5000_20","stock":-1,"prize":200000,"weight":30000000,"desc":"200000","thumb":"","cash":1},</v>
      </c>
      <c r="P42" t="str">
        <f t="shared" si="27"/>
        <v>{"bet":40000,"id":"cash_200_800_45","stock":-1,"prize":800000,"weight":30000,"desc":"800000","thumb":"","cash":1},</v>
      </c>
      <c r="Q42" s="14">
        <f t="shared" si="28"/>
        <v>40000</v>
      </c>
      <c r="R42" s="14">
        <f t="shared" si="17"/>
        <v>800000</v>
      </c>
      <c r="S42" s="15">
        <f t="shared" si="18"/>
        <v>20</v>
      </c>
      <c r="T42" s="14">
        <f t="shared" si="19"/>
        <v>30000</v>
      </c>
      <c r="U42" s="18">
        <f t="shared" si="29"/>
        <v>8.8112713783471822E-5</v>
      </c>
      <c r="V42" s="19">
        <f t="shared" si="20"/>
        <v>70.49017102677746</v>
      </c>
      <c r="W42" s="16">
        <f t="shared" si="21"/>
        <v>0</v>
      </c>
      <c r="Y42" t="str">
        <f t="shared" si="30"/>
        <v>{"bet":200000,"id":"cash_1000_400_60","stock":-1,"prize":4000000,"weight":30000,"desc":"4000000","thumb":"","cash":1}</v>
      </c>
      <c r="Z42" s="14">
        <f t="shared" si="31"/>
        <v>200000</v>
      </c>
      <c r="AA42" s="14">
        <f t="shared" si="22"/>
        <v>4000000</v>
      </c>
      <c r="AB42" s="15">
        <f t="shared" si="23"/>
        <v>20</v>
      </c>
      <c r="AC42" s="14">
        <f t="shared" si="24"/>
        <v>30000</v>
      </c>
      <c r="AD42" s="18">
        <f t="shared" si="32"/>
        <v>8.8112713783471822E-5</v>
      </c>
      <c r="AE42" s="19">
        <f t="shared" si="25"/>
        <v>352.45085513388727</v>
      </c>
      <c r="AF42" s="16">
        <f t="shared" si="26"/>
        <v>0</v>
      </c>
    </row>
    <row r="43" spans="1:32" x14ac:dyDescent="0.25">
      <c r="A43">
        <v>36</v>
      </c>
      <c r="B43" t="str">
        <f>AM4</f>
        <v>"bet":100000,"id":"cash_500_100_21","stock":-1,"prize":2000000,"weight":30000,"desc":"2000000","thumb":"","cash":1},</v>
      </c>
      <c r="C43" t="s">
        <v>69</v>
      </c>
      <c r="D43" t="str">
        <f t="shared" si="33"/>
        <v>{"bet":100000,"id":"cash_500_100_21","stock":-1,"prize":2000000,"weight":30000,"desc":"2000000","thumb":"","cash":1},</v>
      </c>
    </row>
    <row r="44" spans="1:32" x14ac:dyDescent="0.25">
      <c r="A44">
        <v>37</v>
      </c>
      <c r="B44" t="str">
        <f>AN4</f>
        <v>"bet":100000,"id":"cash_500_3000_22","stock":-1,"prize":120000,"weight":40000000,"desc":"120000","thumb":"","cash":1},</v>
      </c>
      <c r="C44" t="s">
        <v>69</v>
      </c>
      <c r="D44" t="str">
        <f t="shared" si="33"/>
        <v>{"bet":100000,"id":"cash_500_3000_22","stock":-1,"prize":120000,"weight":40000000,"desc":"120000","thumb":"","cash":1},</v>
      </c>
    </row>
    <row r="45" spans="1:32" x14ac:dyDescent="0.25">
      <c r="A45">
        <v>38</v>
      </c>
      <c r="B45" t="str">
        <f>AO4</f>
        <v>"bet":100000,"id":"cash_500_200_23","stock":-1,"prize":5000000,"weight":3000,"desc":"5000000","thumb":"","cash":1},</v>
      </c>
      <c r="C45" t="s">
        <v>69</v>
      </c>
      <c r="D45" t="str">
        <f t="shared" si="33"/>
        <v>{"bet":100000,"id":"cash_500_200_23","stock":-1,"prize":5000000,"weight":3000,"desc":"5000000","thumb":"","cash":1},</v>
      </c>
    </row>
    <row r="46" spans="1:32" x14ac:dyDescent="0.25">
      <c r="A46">
        <v>39</v>
      </c>
      <c r="B46" t="str">
        <f>AP4</f>
        <v>"bet":100000,"id":"cash_500_60_24","stock":-1,"prize":60000,"weight":40000000,"desc":"60000","thumb":"","cash":1},</v>
      </c>
      <c r="C46" t="s">
        <v>69</v>
      </c>
      <c r="D46" t="str">
        <f t="shared" si="33"/>
        <v>{"bet":100000,"id":"cash_500_60_24","stock":-1,"prize":60000,"weight":40000000,"desc":"60000","thumb":"","cash":1},</v>
      </c>
    </row>
    <row r="47" spans="1:32" x14ac:dyDescent="0.25">
      <c r="A47">
        <v>40</v>
      </c>
      <c r="B47" t="str">
        <f>AQ4</f>
        <v>"bet":100000,"id":"cash_500_100_25","stock":-1,"prize":1000000,"weight":200000,"desc":"1000000","thumb":"","cash":1},</v>
      </c>
      <c r="C47" t="s">
        <v>69</v>
      </c>
      <c r="D47" t="str">
        <f t="shared" si="33"/>
        <v>{"bet":100000,"id":"cash_500_100_25","stock":-1,"prize":1000000,"weight":200000,"desc":"1000000","thumb":"","cash":1},</v>
      </c>
    </row>
    <row r="48" spans="1:32" x14ac:dyDescent="0.25">
      <c r="A48">
        <v>41</v>
      </c>
      <c r="B48" t="str">
        <f>AR4</f>
        <v>"bet":100000,"id":"cash_500_1000_26","stock":-1,"prize":200000,"weight":30000000,"desc":"200000","thumb":"","cash":1},</v>
      </c>
      <c r="C48" t="s">
        <v>69</v>
      </c>
      <c r="D48" t="str">
        <f t="shared" si="33"/>
        <v>{"bet":100000,"id":"cash_500_1000_26","stock":-1,"prize":200000,"weight":30000000,"desc":"200000","thumb":"","cash":1},</v>
      </c>
    </row>
    <row r="49" spans="1:4" x14ac:dyDescent="0.25">
      <c r="A49">
        <v>42</v>
      </c>
      <c r="B49" t="str">
        <f>AS4</f>
        <v>"bet":100000,"id":"cash_500_150_27","stock":-1,"prize":3000000,"weight":10000,"desc":"3000000","thumb":"","cash":1},</v>
      </c>
      <c r="C49" t="s">
        <v>69</v>
      </c>
      <c r="D49" t="str">
        <f t="shared" si="33"/>
        <v>{"bet":100000,"id":"cash_500_150_27","stock":-1,"prize":3000000,"weight":10000,"desc":"3000000","thumb":"","cash":1},</v>
      </c>
    </row>
    <row r="50" spans="1:4" x14ac:dyDescent="0.25">
      <c r="A50">
        <v>43</v>
      </c>
      <c r="B50" t="str">
        <f>AT4</f>
        <v>"bet":100000,"id":"cash_500_400_28","stock":-1,"prize":40000,"weight":67000000,"desc":"40000","thumb":"","cash":1},</v>
      </c>
      <c r="C50" t="s">
        <v>69</v>
      </c>
      <c r="D50" t="str">
        <f t="shared" si="33"/>
        <v>{"bet":100000,"id":"cash_500_400_28","stock":-1,"prize":40000,"weight":67000000,"desc":"40000","thumb":"","cash":1},</v>
      </c>
    </row>
    <row r="51" spans="1:4" x14ac:dyDescent="0.25">
      <c r="A51">
        <v>44</v>
      </c>
      <c r="B51" t="str">
        <f>AU4</f>
        <v>"bet":100000,"id":"cash_500_400_29","stock":-1,"prize":300000,"weight":4000000,"desc":"300000","thumb":"","cash":1},</v>
      </c>
      <c r="C51" t="s">
        <v>69</v>
      </c>
      <c r="D51" t="str">
        <f t="shared" si="33"/>
        <v>{"bet":100000,"id":"cash_500_400_29","stock":-1,"prize":300000,"weight":4000000,"desc":"300000","thumb":"","cash":1},</v>
      </c>
    </row>
    <row r="52" spans="1:4" x14ac:dyDescent="0.25">
      <c r="A52">
        <v>45</v>
      </c>
      <c r="B52" t="str">
        <f>AV4</f>
        <v>"bet":100000,"id":"cash_500_40_30","stock":-1,"prize":2000000,"weight":30000,"desc":"2000000","thumb":"","cash":1},</v>
      </c>
      <c r="C52" t="s">
        <v>69</v>
      </c>
      <c r="D52" t="str">
        <f t="shared" si="33"/>
        <v>{"bet":100000,"id":"cash_500_40_30","stock":-1,"prize":2000000,"weight":30000,"desc":"2000000","thumb":"","cash":1},</v>
      </c>
    </row>
    <row r="53" spans="1:4" x14ac:dyDescent="0.25">
      <c r="A53">
        <v>46</v>
      </c>
      <c r="B53" t="str">
        <f>AW4</f>
        <v>"bet":200000,"id":"cash_1000_200_46","stock":-1,"prize":40000,"weight":75000000,"desc":"40000","thumb":"","cash":1},</v>
      </c>
      <c r="C53" t="s">
        <v>69</v>
      </c>
      <c r="D53" t="str">
        <f t="shared" si="33"/>
        <v>{"bet":200000,"id":"cash_1000_200_46","stock":-1,"prize":40000,"weight":75000000,"desc":"40000","thumb":"","cash":1},</v>
      </c>
    </row>
    <row r="54" spans="1:4" x14ac:dyDescent="0.25">
      <c r="A54">
        <v>47</v>
      </c>
      <c r="B54" t="str">
        <f>AX4</f>
        <v>"bet":200000,"id":"cash_1000_2000_47","stock":-1,"prize":600000,"weight":4000000,"desc":"600000","thumb":"","cash":1},</v>
      </c>
      <c r="C54" t="s">
        <v>69</v>
      </c>
      <c r="D54" t="str">
        <f t="shared" si="33"/>
        <v>{"bet":200000,"id":"cash_1000_2000_47","stock":-1,"prize":600000,"weight":4000000,"desc":"600000","thumb":"","cash":1},</v>
      </c>
    </row>
    <row r="55" spans="1:4" x14ac:dyDescent="0.25">
      <c r="A55">
        <v>48</v>
      </c>
      <c r="B55" t="str">
        <f>AY4</f>
        <v>"bet":200000,"id":"cash_1000_10000_48","stock":-1,"prize":240000,"weight":50000000,"desc":"240000","thumb":"","cash":1},</v>
      </c>
      <c r="C55" t="s">
        <v>69</v>
      </c>
      <c r="D55" t="str">
        <f t="shared" si="33"/>
        <v>{"bet":200000,"id":"cash_1000_10000_48","stock":-1,"prize":240000,"weight":50000000,"desc":"240000","thumb":"","cash":1},</v>
      </c>
    </row>
    <row r="56" spans="1:4" x14ac:dyDescent="0.25">
      <c r="A56">
        <v>49</v>
      </c>
      <c r="B56" t="str">
        <f>AZ4</f>
        <v>"bet":200000,"id":"cash_1000_20000_49","stock":-1,"prize":2000000,"weight":200000,"desc":"2000000","thumb":"","cash":1},</v>
      </c>
      <c r="C56" t="s">
        <v>69</v>
      </c>
      <c r="D56" t="str">
        <f t="shared" si="33"/>
        <v>{"bet":200000,"id":"cash_1000_20000_49","stock":-1,"prize":2000000,"weight":200000,"desc":"2000000","thumb":"","cash":1},</v>
      </c>
    </row>
    <row r="57" spans="1:4" x14ac:dyDescent="0.25">
      <c r="A57">
        <v>50</v>
      </c>
      <c r="B57" t="str">
        <f>BA4</f>
        <v>"bet":200000,"id":"cash_1000_50000_50","stock":-1,"prize":400000,"weight":30000000,"desc":"400000","thumb":"","cash":1},</v>
      </c>
      <c r="C57" t="s">
        <v>69</v>
      </c>
      <c r="D57" t="str">
        <f t="shared" si="33"/>
        <v>{"bet":200000,"id":"cash_1000_50000_50","stock":-1,"prize":400000,"weight":30000000,"desc":"400000","thumb":"","cash":1},</v>
      </c>
    </row>
    <row r="58" spans="1:4" x14ac:dyDescent="0.25">
      <c r="A58">
        <v>51</v>
      </c>
      <c r="B58" t="str">
        <f>BB4</f>
        <v>"bet":200000,"id":"cash_1000_1000_51","stock":-1,"prize":4000000,"weight":30000,"desc":"4000000","thumb":"","cash":1},</v>
      </c>
      <c r="C58" t="s">
        <v>69</v>
      </c>
      <c r="D58" t="str">
        <f t="shared" si="33"/>
        <v>{"bet":200000,"id":"cash_1000_1000_51","stock":-1,"prize":4000000,"weight":30000,"desc":"4000000","thumb":"","cash":1},</v>
      </c>
    </row>
    <row r="59" spans="1:4" x14ac:dyDescent="0.25">
      <c r="A59">
        <v>52</v>
      </c>
      <c r="B59" t="str">
        <f>BC4</f>
        <v>"bet":200000,"id":"cash_1000_30000_52","stock":-1,"prize":240000,"weight":40000000,"desc":"240000","thumb":"","cash":1},</v>
      </c>
      <c r="C59" t="s">
        <v>69</v>
      </c>
      <c r="D59" t="str">
        <f t="shared" si="33"/>
        <v>{"bet":200000,"id":"cash_1000_30000_52","stock":-1,"prize":240000,"weight":40000000,"desc":"240000","thumb":"","cash":1},</v>
      </c>
    </row>
    <row r="60" spans="1:4" x14ac:dyDescent="0.25">
      <c r="A60">
        <v>53</v>
      </c>
      <c r="B60" t="str">
        <f>BD4</f>
        <v>"bet":200000,"id":"cash_1000_2000_53","stock":-1,"prize":10000000,"weight":3000,"desc":"10000000","thumb":"","cash":1},</v>
      </c>
      <c r="C60" t="s">
        <v>69</v>
      </c>
      <c r="D60" t="str">
        <f t="shared" si="33"/>
        <v>{"bet":200000,"id":"cash_1000_2000_53","stock":-1,"prize":10000000,"weight":3000,"desc":"10000000","thumb":"","cash":1},</v>
      </c>
    </row>
    <row r="61" spans="1:4" x14ac:dyDescent="0.25">
      <c r="A61">
        <v>54</v>
      </c>
      <c r="B61" t="str">
        <f>BE4</f>
        <v>"bet":200000,"id":"cash_1000_600_54","stock":-1,"prize":120000,"weight":40000000,"desc":"120000","thumb":"","cash":1},</v>
      </c>
      <c r="C61" t="s">
        <v>69</v>
      </c>
      <c r="D61" t="str">
        <f t="shared" si="33"/>
        <v>{"bet":200000,"id":"cash_1000_600_54","stock":-1,"prize":120000,"weight":40000000,"desc":"120000","thumb":"","cash":1},</v>
      </c>
    </row>
    <row r="62" spans="1:4" x14ac:dyDescent="0.25">
      <c r="A62">
        <v>55</v>
      </c>
      <c r="B62" t="str">
        <f>BF4</f>
        <v>"bet":200000,"id":"cash_1000_1000_55","stock":-1,"prize":2000000,"weight":200000,"desc":"2000000","thumb":"","cash":1},</v>
      </c>
      <c r="C62" t="s">
        <v>69</v>
      </c>
      <c r="D62" t="str">
        <f t="shared" si="33"/>
        <v>{"bet":200000,"id":"cash_1000_1000_55","stock":-1,"prize":2000000,"weight":200000,"desc":"2000000","thumb":"","cash":1},</v>
      </c>
    </row>
    <row r="63" spans="1:4" x14ac:dyDescent="0.25">
      <c r="A63">
        <v>56</v>
      </c>
      <c r="B63" t="str">
        <f>BG4</f>
        <v>"bet":200000,"id":"cash_1000_10000_56","stock":-1,"prize":400000,"weight":30000000,"desc":"400000","thumb":"","cash":1},</v>
      </c>
      <c r="C63" t="s">
        <v>69</v>
      </c>
      <c r="D63" t="str">
        <f t="shared" si="33"/>
        <v>{"bet":200000,"id":"cash_1000_10000_56","stock":-1,"prize":400000,"weight":30000000,"desc":"400000","thumb":"","cash":1},</v>
      </c>
    </row>
    <row r="64" spans="1:4" x14ac:dyDescent="0.25">
      <c r="A64">
        <v>57</v>
      </c>
      <c r="B64" t="str">
        <f>BH4</f>
        <v>"bet":200000,"id":"cash_1000_1500_57","stock":-1,"prize":6000000,"weight":10000,"desc":"6000000","thumb":"","cash":1},</v>
      </c>
      <c r="C64" t="s">
        <v>69</v>
      </c>
      <c r="D64" t="str">
        <f t="shared" si="33"/>
        <v>{"bet":200000,"id":"cash_1000_1500_57","stock":-1,"prize":6000000,"weight":10000,"desc":"6000000","thumb":"","cash":1},</v>
      </c>
    </row>
    <row r="65" spans="1:4" x14ac:dyDescent="0.25">
      <c r="A65">
        <v>58</v>
      </c>
      <c r="B65" t="str">
        <f>BI4</f>
        <v>"bet":200000,"id":"cash_1000_4000_58","stock":-1,"prize":80000,"weight":67000000,"desc":"80000","thumb":"","cash":1},</v>
      </c>
      <c r="C65" t="s">
        <v>69</v>
      </c>
      <c r="D65" t="str">
        <f t="shared" si="33"/>
        <v>{"bet":200000,"id":"cash_1000_4000_58","stock":-1,"prize":80000,"weight":67000000,"desc":"80000","thumb":"","cash":1},</v>
      </c>
    </row>
    <row r="66" spans="1:4" x14ac:dyDescent="0.25">
      <c r="A66">
        <v>59</v>
      </c>
      <c r="B66" t="str">
        <f>BJ4</f>
        <v>"bet":200000,"id":"cash_1000_4000_59","stock":-1,"prize":600000,"weight":4000000,"desc":"600000","thumb":"","cash":1},</v>
      </c>
      <c r="C66" t="s">
        <v>69</v>
      </c>
      <c r="D66" t="str">
        <f t="shared" si="33"/>
        <v>{"bet":200000,"id":"cash_1000_4000_59","stock":-1,"prize":600000,"weight":4000000,"desc":"600000","thumb":"","cash":1},</v>
      </c>
    </row>
    <row r="67" spans="1:4" x14ac:dyDescent="0.25">
      <c r="A67">
        <v>60</v>
      </c>
      <c r="B67" t="str">
        <f>BK4</f>
        <v>"bet":200000,"id":"cash_1000_400_60","stock":-1,"prize":4000000,"weight":30000,"desc":"4000000","thumb":"","cash":1}</v>
      </c>
      <c r="C67" t="s">
        <v>69</v>
      </c>
      <c r="D67" t="str">
        <f t="shared" si="33"/>
        <v>{"bet":200000,"id":"cash_1000_400_60","stock":-1,"prize":4000000,"weight":30000,"desc":"4000000","thumb":"","cash":1}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</dc:creator>
  <cp:lastModifiedBy>admin</cp:lastModifiedBy>
  <dcterms:created xsi:type="dcterms:W3CDTF">2022-06-10T17:38:21Z</dcterms:created>
  <dcterms:modified xsi:type="dcterms:W3CDTF">2022-06-10T12:21:02Z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57FC5A0173ED9F828623A362565A1A31</vt:lpwstr>
  </property>
  <property fmtid="{D5CDD505-2E9C-101B-9397-08002B2CF9AE}" pid="3" name="KSOProductBuildVer">
    <vt:lpwstr>2052-4.2.0.6720</vt:lpwstr>
  </property>
</Properties>
</file>