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fish\India\tech\json_h5\DataTable\"/>
    </mc:Choice>
  </mc:AlternateContent>
  <bookViews>
    <workbookView xWindow="0" yWindow="0" windowWidth="24576" windowHeight="10284" activeTab="3"/>
  </bookViews>
  <sheets>
    <sheet name="track属性|TrackAttribute" sheetId="1" r:id="rId1"/>
    <sheet name="track属性|BOSSTrackAppear" sheetId="2" r:id="rId2"/>
    <sheet name="福卡鱼潮时间|BillTideTime" sheetId="3" r:id="rId3"/>
    <sheet name="龙舟福卡赛时间|CompetitionBillTime" sheetId="4" r:id="rId4"/>
  </sheets>
  <calcPr calcId="162913"/>
</workbook>
</file>

<file path=xl/calcChain.xml><?xml version="1.0" encoding="utf-8"?>
<calcChain xmlns="http://schemas.openxmlformats.org/spreadsheetml/2006/main">
  <c r="B7" i="2" l="1"/>
  <c r="C7" i="2" s="1"/>
  <c r="K178" i="4" l="1"/>
  <c r="K177" i="4"/>
  <c r="K174" i="4"/>
  <c r="K169" i="4"/>
  <c r="K161" i="4"/>
  <c r="K153" i="4"/>
  <c r="K145" i="4"/>
  <c r="K137" i="4"/>
  <c r="K129" i="4"/>
  <c r="K121" i="4"/>
  <c r="K113" i="4"/>
  <c r="K105" i="4"/>
  <c r="K91" i="4"/>
  <c r="K90" i="4"/>
  <c r="K89" i="4"/>
  <c r="K176" i="4" s="1"/>
  <c r="K88" i="4"/>
  <c r="K175" i="4" s="1"/>
  <c r="K87" i="4"/>
  <c r="K86" i="4"/>
  <c r="K173" i="4" s="1"/>
  <c r="K85" i="4"/>
  <c r="K172" i="4" s="1"/>
  <c r="K84" i="4"/>
  <c r="K171" i="4" s="1"/>
  <c r="K83" i="4"/>
  <c r="K170" i="4" s="1"/>
  <c r="K82" i="4"/>
  <c r="K81" i="4"/>
  <c r="K168" i="4" s="1"/>
  <c r="K80" i="4"/>
  <c r="K167" i="4" s="1"/>
  <c r="K79" i="4"/>
  <c r="K166" i="4" s="1"/>
  <c r="K78" i="4"/>
  <c r="K165" i="4" s="1"/>
  <c r="K77" i="4"/>
  <c r="K164" i="4" s="1"/>
  <c r="K76" i="4"/>
  <c r="K163" i="4" s="1"/>
  <c r="K75" i="4"/>
  <c r="K162" i="4" s="1"/>
  <c r="K74" i="4"/>
  <c r="K73" i="4"/>
  <c r="K160" i="4" s="1"/>
  <c r="K72" i="4"/>
  <c r="K159" i="4" s="1"/>
  <c r="K71" i="4"/>
  <c r="K158" i="4" s="1"/>
  <c r="K70" i="4"/>
  <c r="K157" i="4" s="1"/>
  <c r="K69" i="4"/>
  <c r="K156" i="4" s="1"/>
  <c r="K68" i="4"/>
  <c r="K155" i="4" s="1"/>
  <c r="K67" i="4"/>
  <c r="K154" i="4" s="1"/>
  <c r="S66" i="4"/>
  <c r="K66" i="4"/>
  <c r="S65" i="4"/>
  <c r="K65" i="4"/>
  <c r="K152" i="4" s="1"/>
  <c r="S64" i="4"/>
  <c r="K64" i="4"/>
  <c r="K151" i="4" s="1"/>
  <c r="S63" i="4"/>
  <c r="K63" i="4"/>
  <c r="K150" i="4" s="1"/>
  <c r="S62" i="4"/>
  <c r="K62" i="4"/>
  <c r="K149" i="4" s="1"/>
  <c r="S61" i="4"/>
  <c r="K61" i="4"/>
  <c r="K148" i="4" s="1"/>
  <c r="S60" i="4"/>
  <c r="K60" i="4"/>
  <c r="K147" i="4" s="1"/>
  <c r="S59" i="4"/>
  <c r="K59" i="4"/>
  <c r="K146" i="4" s="1"/>
  <c r="S58" i="4"/>
  <c r="K58" i="4"/>
  <c r="S57" i="4"/>
  <c r="K57" i="4"/>
  <c r="K144" i="4" s="1"/>
  <c r="S56" i="4"/>
  <c r="K56" i="4"/>
  <c r="K143" i="4" s="1"/>
  <c r="S55" i="4"/>
  <c r="K55" i="4"/>
  <c r="K142" i="4" s="1"/>
  <c r="S54" i="4"/>
  <c r="K54" i="4"/>
  <c r="K141" i="4" s="1"/>
  <c r="S53" i="4"/>
  <c r="K53" i="4"/>
  <c r="K140" i="4" s="1"/>
  <c r="S52" i="4"/>
  <c r="K52" i="4"/>
  <c r="K139" i="4" s="1"/>
  <c r="S51" i="4"/>
  <c r="K51" i="4"/>
  <c r="K138" i="4" s="1"/>
  <c r="S50" i="4"/>
  <c r="K50" i="4"/>
  <c r="S49" i="4"/>
  <c r="K49" i="4"/>
  <c r="K136" i="4" s="1"/>
  <c r="S48" i="4"/>
  <c r="K48" i="4"/>
  <c r="K135" i="4" s="1"/>
  <c r="S47" i="4"/>
  <c r="K47" i="4"/>
  <c r="K134" i="4" s="1"/>
  <c r="S46" i="4"/>
  <c r="K46" i="4"/>
  <c r="K133" i="4" s="1"/>
  <c r="S45" i="4"/>
  <c r="K45" i="4"/>
  <c r="K132" i="4" s="1"/>
  <c r="S44" i="4"/>
  <c r="K44" i="4"/>
  <c r="K131" i="4" s="1"/>
  <c r="S43" i="4"/>
  <c r="K43" i="4"/>
  <c r="K130" i="4" s="1"/>
  <c r="S42" i="4"/>
  <c r="K42" i="4"/>
  <c r="S41" i="4"/>
  <c r="K41" i="4"/>
  <c r="K128" i="4" s="1"/>
  <c r="S40" i="4"/>
  <c r="K40" i="4"/>
  <c r="K127" i="4" s="1"/>
  <c r="S39" i="4"/>
  <c r="K39" i="4"/>
  <c r="K126" i="4" s="1"/>
  <c r="S38" i="4"/>
  <c r="K38" i="4"/>
  <c r="K125" i="4" s="1"/>
  <c r="S37" i="4"/>
  <c r="K37" i="4"/>
  <c r="K124" i="4" s="1"/>
  <c r="S36" i="4"/>
  <c r="K36" i="4"/>
  <c r="K123" i="4" s="1"/>
  <c r="S35" i="4"/>
  <c r="K35" i="4"/>
  <c r="K122" i="4" s="1"/>
  <c r="S34" i="4"/>
  <c r="K34" i="4"/>
  <c r="S33" i="4"/>
  <c r="K33" i="4"/>
  <c r="K120" i="4" s="1"/>
  <c r="S32" i="4"/>
  <c r="K32" i="4"/>
  <c r="K119" i="4" s="1"/>
  <c r="S31" i="4"/>
  <c r="K31" i="4"/>
  <c r="K118" i="4" s="1"/>
  <c r="S30" i="4"/>
  <c r="K30" i="4"/>
  <c r="K117" i="4" s="1"/>
  <c r="S29" i="4"/>
  <c r="K29" i="4"/>
  <c r="K116" i="4" s="1"/>
  <c r="S28" i="4"/>
  <c r="K28" i="4"/>
  <c r="K115" i="4" s="1"/>
  <c r="S27" i="4"/>
  <c r="K27" i="4"/>
  <c r="K114" i="4" s="1"/>
  <c r="S26" i="4"/>
  <c r="K26" i="4"/>
  <c r="S25" i="4"/>
  <c r="K25" i="4"/>
  <c r="K112" i="4" s="1"/>
  <c r="U24" i="4"/>
  <c r="S24" i="4"/>
  <c r="K24" i="4"/>
  <c r="K111" i="4" s="1"/>
  <c r="U23" i="4"/>
  <c r="S23" i="4"/>
  <c r="K23" i="4"/>
  <c r="K110" i="4" s="1"/>
  <c r="U22" i="4"/>
  <c r="S22" i="4"/>
  <c r="K22" i="4"/>
  <c r="K109" i="4" s="1"/>
  <c r="U21" i="4"/>
  <c r="S21" i="4"/>
  <c r="K21" i="4"/>
  <c r="K108" i="4" s="1"/>
  <c r="U20" i="4"/>
  <c r="K20" i="4"/>
  <c r="K107" i="4" s="1"/>
  <c r="U19" i="4"/>
  <c r="K19" i="4"/>
  <c r="K106" i="4" s="1"/>
  <c r="U18" i="4"/>
  <c r="O18" i="4"/>
  <c r="K18" i="4"/>
  <c r="U17" i="4"/>
  <c r="K17" i="4"/>
  <c r="K104" i="4" s="1"/>
  <c r="U16" i="4"/>
  <c r="S16" i="4"/>
  <c r="O16" i="4" s="1"/>
  <c r="O28" i="4" s="1"/>
  <c r="K16" i="4"/>
  <c r="K103" i="4" s="1"/>
  <c r="U15" i="4"/>
  <c r="S15" i="4"/>
  <c r="O15" i="4" s="1"/>
  <c r="O27" i="4" s="1"/>
  <c r="K15" i="4"/>
  <c r="K102" i="4" s="1"/>
  <c r="U14" i="4"/>
  <c r="S14" i="4"/>
  <c r="O14" i="4"/>
  <c r="O26" i="4" s="1"/>
  <c r="K14" i="4"/>
  <c r="K101" i="4" s="1"/>
  <c r="U13" i="4"/>
  <c r="S13" i="4"/>
  <c r="O13" i="4"/>
  <c r="O25" i="4" s="1"/>
  <c r="K13" i="4"/>
  <c r="K100" i="4" s="1"/>
  <c r="U12" i="4"/>
  <c r="S12" i="4"/>
  <c r="O12" i="4"/>
  <c r="O24" i="4" s="1"/>
  <c r="K12" i="4"/>
  <c r="K99" i="4" s="1"/>
  <c r="U11" i="4"/>
  <c r="S11" i="4"/>
  <c r="O11" i="4" s="1"/>
  <c r="O23" i="4" s="1"/>
  <c r="K11" i="4"/>
  <c r="K98" i="4" s="1"/>
  <c r="U10" i="4"/>
  <c r="S10" i="4"/>
  <c r="O10" i="4"/>
  <c r="O22" i="4" s="1"/>
  <c r="K10" i="4"/>
  <c r="K97" i="4" s="1"/>
  <c r="U9" i="4"/>
  <c r="S9" i="4"/>
  <c r="O9" i="4" s="1"/>
  <c r="O21" i="4" s="1"/>
  <c r="K9" i="4"/>
  <c r="K96" i="4" s="1"/>
  <c r="U8" i="4"/>
  <c r="S8" i="4"/>
  <c r="O8" i="4" s="1"/>
  <c r="O20" i="4" s="1"/>
  <c r="K8" i="4"/>
  <c r="K95" i="4" s="1"/>
  <c r="U7" i="4"/>
  <c r="S7" i="4"/>
  <c r="O7" i="4" s="1"/>
  <c r="O19" i="4" s="1"/>
  <c r="K7" i="4"/>
  <c r="K94" i="4" s="1"/>
  <c r="F7" i="4"/>
  <c r="F8" i="4" s="1"/>
  <c r="F9" i="4" s="1"/>
  <c r="F10" i="4" s="1"/>
  <c r="F11" i="4" s="1"/>
  <c r="F12" i="4" s="1"/>
  <c r="F13" i="4" s="1"/>
  <c r="F14" i="4" s="1"/>
  <c r="F15" i="4" s="1"/>
  <c r="F16" i="4" s="1"/>
  <c r="F17" i="4" s="1"/>
  <c r="F18" i="4" s="1"/>
  <c r="F19" i="4" s="1"/>
  <c r="F20" i="4" s="1"/>
  <c r="F21" i="4" s="1"/>
  <c r="F22" i="4" s="1"/>
  <c r="F23" i="4" s="1"/>
  <c r="F24" i="4" s="1"/>
  <c r="F25" i="4" s="1"/>
  <c r="F26" i="4" s="1"/>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F56" i="4" s="1"/>
  <c r="F57" i="4" s="1"/>
  <c r="F58" i="4" s="1"/>
  <c r="F59" i="4" s="1"/>
  <c r="F60" i="4" s="1"/>
  <c r="F61" i="4" s="1"/>
  <c r="F62" i="4" s="1"/>
  <c r="F63" i="4" s="1"/>
  <c r="F64" i="4" s="1"/>
  <c r="F65" i="4" s="1"/>
  <c r="F66" i="4" s="1"/>
  <c r="F67" i="4" s="1"/>
  <c r="F68" i="4" s="1"/>
  <c r="F69" i="4" s="1"/>
  <c r="F70" i="4" s="1"/>
  <c r="F71" i="4" s="1"/>
  <c r="F72" i="4" s="1"/>
  <c r="F73" i="4" s="1"/>
  <c r="F74" i="4" s="1"/>
  <c r="F75" i="4" s="1"/>
  <c r="F76" i="4" s="1"/>
  <c r="F77" i="4" s="1"/>
  <c r="F78" i="4" s="1"/>
  <c r="F79" i="4" s="1"/>
  <c r="F80" i="4" s="1"/>
  <c r="F81" i="4" s="1"/>
  <c r="F82" i="4" s="1"/>
  <c r="F83" i="4" s="1"/>
  <c r="F84" i="4" s="1"/>
  <c r="U6" i="4"/>
  <c r="S6" i="4"/>
  <c r="O6" i="4"/>
  <c r="K6" i="4"/>
  <c r="K93" i="4" s="1"/>
  <c r="F6" i="4"/>
  <c r="U5" i="4"/>
  <c r="S5" i="4"/>
  <c r="O5" i="4"/>
  <c r="O17" i="4" s="1"/>
  <c r="K5" i="4"/>
  <c r="K92" i="4" s="1"/>
  <c r="F5" i="4"/>
  <c r="AH4" i="4"/>
  <c r="AH3" i="4"/>
  <c r="AG3" i="4"/>
  <c r="AG4" i="4" s="1"/>
  <c r="AF3" i="4"/>
  <c r="AF4" i="4" s="1"/>
  <c r="AA3" i="4"/>
  <c r="K160" i="3"/>
  <c r="G160" i="3"/>
  <c r="I160" i="3" s="1"/>
  <c r="K159" i="3"/>
  <c r="I159" i="3"/>
  <c r="G159" i="3"/>
  <c r="K158" i="3"/>
  <c r="G158" i="3"/>
  <c r="I158" i="3" s="1"/>
  <c r="K157" i="3"/>
  <c r="G157" i="3"/>
  <c r="I157" i="3" s="1"/>
  <c r="K156" i="3"/>
  <c r="G156" i="3"/>
  <c r="I156" i="3" s="1"/>
  <c r="K155" i="3"/>
  <c r="I155" i="3"/>
  <c r="G155" i="3"/>
  <c r="K154" i="3"/>
  <c r="I154" i="3"/>
  <c r="G154" i="3"/>
  <c r="K153" i="3"/>
  <c r="I153" i="3"/>
  <c r="G153" i="3"/>
  <c r="K152" i="3"/>
  <c r="G152" i="3"/>
  <c r="I152" i="3" s="1"/>
  <c r="K151" i="3"/>
  <c r="I151" i="3"/>
  <c r="G151" i="3"/>
  <c r="K150" i="3"/>
  <c r="G150" i="3"/>
  <c r="I150" i="3" s="1"/>
  <c r="K149" i="3"/>
  <c r="G149" i="3"/>
  <c r="I149" i="3" s="1"/>
  <c r="K148" i="3"/>
  <c r="G148" i="3"/>
  <c r="I148" i="3" s="1"/>
  <c r="K147" i="3"/>
  <c r="I147" i="3"/>
  <c r="G147" i="3"/>
  <c r="K146" i="3"/>
  <c r="I146" i="3"/>
  <c r="G146" i="3"/>
  <c r="K145" i="3"/>
  <c r="I145" i="3"/>
  <c r="G145" i="3"/>
  <c r="K144" i="3"/>
  <c r="G144" i="3"/>
  <c r="I144" i="3" s="1"/>
  <c r="K143" i="3"/>
  <c r="I143" i="3"/>
  <c r="G143" i="3"/>
  <c r="K142" i="3"/>
  <c r="G142" i="3"/>
  <c r="I142" i="3" s="1"/>
  <c r="K141" i="3"/>
  <c r="G141" i="3"/>
  <c r="I141" i="3" s="1"/>
  <c r="K140" i="3"/>
  <c r="G140" i="3"/>
  <c r="I140" i="3" s="1"/>
  <c r="K139" i="3"/>
  <c r="I139" i="3"/>
  <c r="G139" i="3"/>
  <c r="K138" i="3"/>
  <c r="G138" i="3"/>
  <c r="I138" i="3" s="1"/>
  <c r="K137" i="3"/>
  <c r="I137" i="3"/>
  <c r="G137" i="3"/>
  <c r="K136" i="3"/>
  <c r="G136" i="3"/>
  <c r="I136" i="3" s="1"/>
  <c r="K135" i="3"/>
  <c r="I135" i="3"/>
  <c r="G135" i="3"/>
  <c r="K134" i="3"/>
  <c r="G134" i="3"/>
  <c r="I134" i="3" s="1"/>
  <c r="K133" i="3"/>
  <c r="G133" i="3"/>
  <c r="I133" i="3" s="1"/>
  <c r="K132" i="3"/>
  <c r="G132" i="3"/>
  <c r="I132" i="3" s="1"/>
  <c r="K131" i="3"/>
  <c r="I131" i="3"/>
  <c r="G131" i="3"/>
  <c r="K130" i="3"/>
  <c r="I130" i="3"/>
  <c r="G130" i="3"/>
  <c r="K129" i="3"/>
  <c r="I129" i="3"/>
  <c r="G129" i="3"/>
  <c r="K128" i="3"/>
  <c r="G128" i="3"/>
  <c r="I128" i="3" s="1"/>
  <c r="K127" i="3"/>
  <c r="I127" i="3"/>
  <c r="G127" i="3"/>
  <c r="K126" i="3"/>
  <c r="G126" i="3"/>
  <c r="I126" i="3" s="1"/>
  <c r="K125" i="3"/>
  <c r="G125" i="3"/>
  <c r="I125" i="3" s="1"/>
  <c r="K124" i="3"/>
  <c r="G124" i="3"/>
  <c r="I124" i="3" s="1"/>
  <c r="K123" i="3"/>
  <c r="I123" i="3"/>
  <c r="G123" i="3"/>
  <c r="K122" i="3"/>
  <c r="G122" i="3"/>
  <c r="I122" i="3" s="1"/>
  <c r="K121" i="3"/>
  <c r="I121" i="3"/>
  <c r="G121" i="3"/>
  <c r="K120" i="3"/>
  <c r="G120" i="3"/>
  <c r="I120" i="3" s="1"/>
  <c r="K119" i="3"/>
  <c r="I119" i="3"/>
  <c r="G119" i="3"/>
  <c r="K118" i="3"/>
  <c r="G118" i="3"/>
  <c r="I118" i="3" s="1"/>
  <c r="K117" i="3"/>
  <c r="G117" i="3"/>
  <c r="I117" i="3" s="1"/>
  <c r="K116" i="3"/>
  <c r="G116" i="3"/>
  <c r="I116" i="3" s="1"/>
  <c r="K115" i="3"/>
  <c r="I115" i="3"/>
  <c r="G115" i="3"/>
  <c r="K114" i="3"/>
  <c r="I114" i="3"/>
  <c r="G114" i="3"/>
  <c r="K113" i="3"/>
  <c r="I113" i="3"/>
  <c r="G113" i="3"/>
  <c r="K112" i="3"/>
  <c r="G112" i="3"/>
  <c r="I112" i="3" s="1"/>
  <c r="K111" i="3"/>
  <c r="I111" i="3"/>
  <c r="G111" i="3"/>
  <c r="K110" i="3"/>
  <c r="G110" i="3"/>
  <c r="I110" i="3" s="1"/>
  <c r="K109" i="3"/>
  <c r="G109" i="3"/>
  <c r="I109" i="3" s="1"/>
  <c r="K108" i="3"/>
  <c r="G108" i="3"/>
  <c r="I108" i="3" s="1"/>
  <c r="K107" i="3"/>
  <c r="I107" i="3"/>
  <c r="G107" i="3"/>
  <c r="K106" i="3"/>
  <c r="G106" i="3"/>
  <c r="I106" i="3" s="1"/>
  <c r="K105" i="3"/>
  <c r="I105" i="3"/>
  <c r="G105" i="3"/>
  <c r="K104" i="3"/>
  <c r="G104" i="3"/>
  <c r="I104" i="3" s="1"/>
  <c r="K103" i="3"/>
  <c r="I103" i="3"/>
  <c r="G103" i="3"/>
  <c r="K102" i="3"/>
  <c r="G102" i="3"/>
  <c r="I102" i="3" s="1"/>
  <c r="K101" i="3"/>
  <c r="G101" i="3"/>
  <c r="I101" i="3" s="1"/>
  <c r="K100" i="3"/>
  <c r="G100" i="3"/>
  <c r="I100" i="3" s="1"/>
  <c r="K99" i="3"/>
  <c r="I99" i="3"/>
  <c r="G99" i="3"/>
  <c r="K98" i="3"/>
  <c r="I98" i="3"/>
  <c r="G98" i="3"/>
  <c r="K97" i="3"/>
  <c r="I97" i="3"/>
  <c r="G97" i="3"/>
  <c r="K96" i="3"/>
  <c r="G96" i="3"/>
  <c r="I96" i="3" s="1"/>
  <c r="K95" i="3"/>
  <c r="I95" i="3"/>
  <c r="G95" i="3"/>
  <c r="K94" i="3"/>
  <c r="G94" i="3"/>
  <c r="I94" i="3" s="1"/>
  <c r="K93" i="3"/>
  <c r="G93" i="3"/>
  <c r="I93" i="3" s="1"/>
  <c r="K92" i="3"/>
  <c r="G92" i="3"/>
  <c r="I92" i="3" s="1"/>
  <c r="K91" i="3"/>
  <c r="I91" i="3"/>
  <c r="G91" i="3"/>
  <c r="K90" i="3"/>
  <c r="G90" i="3"/>
  <c r="I90" i="3" s="1"/>
  <c r="K89" i="3"/>
  <c r="I89" i="3"/>
  <c r="G89" i="3"/>
  <c r="K88" i="3"/>
  <c r="G88" i="3"/>
  <c r="I88" i="3" s="1"/>
  <c r="K87" i="3"/>
  <c r="I87" i="3"/>
  <c r="G87" i="3"/>
  <c r="K86" i="3"/>
  <c r="G86" i="3"/>
  <c r="I86" i="3" s="1"/>
  <c r="K85" i="3"/>
  <c r="G85" i="3"/>
  <c r="I85" i="3" s="1"/>
  <c r="K84" i="3"/>
  <c r="G84" i="3"/>
  <c r="I84" i="3" s="1"/>
  <c r="K83" i="3"/>
  <c r="I83" i="3"/>
  <c r="G83" i="3"/>
  <c r="I82" i="3"/>
  <c r="I81" i="3"/>
  <c r="I80" i="3"/>
  <c r="I79" i="3"/>
  <c r="I78" i="3"/>
  <c r="I77" i="3"/>
  <c r="I76" i="3"/>
  <c r="I75" i="3"/>
  <c r="I74" i="3"/>
  <c r="I73" i="3"/>
  <c r="I72" i="3"/>
  <c r="I71" i="3"/>
  <c r="I70" i="3"/>
  <c r="I69" i="3"/>
  <c r="I68" i="3"/>
  <c r="I67" i="3"/>
  <c r="I66" i="3"/>
  <c r="I65" i="3"/>
  <c r="M64" i="3"/>
  <c r="I64" i="3"/>
  <c r="M63" i="3"/>
  <c r="I63" i="3"/>
  <c r="M62" i="3"/>
  <c r="I62" i="3"/>
  <c r="M61" i="3"/>
  <c r="I61" i="3"/>
  <c r="M60" i="3"/>
  <c r="I60" i="3"/>
  <c r="M59" i="3"/>
  <c r="I59" i="3"/>
  <c r="M58" i="3"/>
  <c r="I58" i="3"/>
  <c r="M57" i="3"/>
  <c r="I57" i="3"/>
  <c r="M56" i="3"/>
  <c r="I56" i="3"/>
  <c r="M55" i="3"/>
  <c r="I55" i="3"/>
  <c r="M54" i="3"/>
  <c r="I54" i="3"/>
  <c r="M53" i="3"/>
  <c r="I53" i="3"/>
  <c r="M52" i="3"/>
  <c r="I52" i="3"/>
  <c r="M51" i="3"/>
  <c r="I51" i="3"/>
  <c r="M50" i="3"/>
  <c r="I50" i="3"/>
  <c r="M49" i="3"/>
  <c r="I49" i="3"/>
  <c r="M48" i="3"/>
  <c r="I48" i="3"/>
  <c r="M47" i="3"/>
  <c r="I47" i="3"/>
  <c r="M46" i="3"/>
  <c r="I46" i="3"/>
  <c r="M45" i="3"/>
  <c r="I45" i="3"/>
  <c r="M44" i="3"/>
  <c r="I44" i="3"/>
  <c r="M43" i="3"/>
  <c r="I43" i="3"/>
  <c r="M42" i="3"/>
  <c r="I42" i="3"/>
  <c r="M41" i="3"/>
  <c r="I41" i="3"/>
  <c r="M40" i="3"/>
  <c r="I40" i="3"/>
  <c r="M39" i="3"/>
  <c r="I39" i="3"/>
  <c r="M38" i="3"/>
  <c r="I38" i="3"/>
  <c r="M37" i="3"/>
  <c r="I37" i="3"/>
  <c r="M36" i="3"/>
  <c r="I36" i="3"/>
  <c r="M35" i="3"/>
  <c r="I35" i="3"/>
  <c r="M34" i="3"/>
  <c r="I34" i="3"/>
  <c r="M33" i="3"/>
  <c r="I33" i="3"/>
  <c r="M32" i="3"/>
  <c r="I32" i="3"/>
  <c r="M31" i="3"/>
  <c r="I31" i="3"/>
  <c r="M30" i="3"/>
  <c r="I30" i="3"/>
  <c r="M29" i="3"/>
  <c r="I29" i="3"/>
  <c r="M28" i="3"/>
  <c r="I28" i="3"/>
  <c r="M27" i="3"/>
  <c r="I27" i="3"/>
  <c r="M26" i="3"/>
  <c r="I26" i="3"/>
  <c r="M25" i="3"/>
  <c r="I25" i="3"/>
  <c r="M24" i="3"/>
  <c r="I24" i="3"/>
  <c r="M23" i="3"/>
  <c r="I23" i="3"/>
  <c r="M22" i="3"/>
  <c r="I22" i="3"/>
  <c r="M21" i="3"/>
  <c r="I21" i="3"/>
  <c r="M20" i="3"/>
  <c r="I20" i="3"/>
  <c r="M19" i="3"/>
  <c r="I19" i="3"/>
  <c r="M18" i="3"/>
  <c r="I18" i="3"/>
  <c r="M17" i="3"/>
  <c r="I17" i="3"/>
  <c r="M16" i="3"/>
  <c r="I16" i="3"/>
  <c r="M15" i="3"/>
  <c r="I15" i="3"/>
  <c r="M14" i="3"/>
  <c r="I14" i="3"/>
  <c r="M13" i="3"/>
  <c r="I13" i="3"/>
  <c r="M12" i="3"/>
  <c r="I12" i="3"/>
  <c r="N11" i="3"/>
  <c r="N12" i="3" s="1"/>
  <c r="N13" i="3" s="1"/>
  <c r="N14" i="3" s="1"/>
  <c r="N15" i="3" s="1"/>
  <c r="N16" i="3" s="1"/>
  <c r="N17" i="3" s="1"/>
  <c r="N18" i="3" s="1"/>
  <c r="N19" i="3" s="1"/>
  <c r="N20" i="3" s="1"/>
  <c r="N21" i="3" s="1"/>
  <c r="N22" i="3" s="1"/>
  <c r="N23" i="3" s="1"/>
  <c r="N24" i="3" s="1"/>
  <c r="N25" i="3" s="1"/>
  <c r="N26" i="3" s="1"/>
  <c r="N27" i="3" s="1"/>
  <c r="N28" i="3" s="1"/>
  <c r="N29" i="3" s="1"/>
  <c r="N30" i="3" s="1"/>
  <c r="N31" i="3" s="1"/>
  <c r="N32" i="3" s="1"/>
  <c r="N33" i="3" s="1"/>
  <c r="N34" i="3" s="1"/>
  <c r="N35" i="3" s="1"/>
  <c r="N36" i="3" s="1"/>
  <c r="N37" i="3" s="1"/>
  <c r="N38" i="3" s="1"/>
  <c r="N39" i="3" s="1"/>
  <c r="N40" i="3" s="1"/>
  <c r="N41" i="3" s="1"/>
  <c r="N42" i="3" s="1"/>
  <c r="N43" i="3" s="1"/>
  <c r="N44" i="3" s="1"/>
  <c r="N45" i="3" s="1"/>
  <c r="N46" i="3" s="1"/>
  <c r="N47" i="3" s="1"/>
  <c r="N48" i="3" s="1"/>
  <c r="N49" i="3" s="1"/>
  <c r="N50" i="3" s="1"/>
  <c r="N51" i="3" s="1"/>
  <c r="N52" i="3" s="1"/>
  <c r="N53" i="3" s="1"/>
  <c r="N54" i="3" s="1"/>
  <c r="N55" i="3" s="1"/>
  <c r="N56" i="3" s="1"/>
  <c r="N57" i="3" s="1"/>
  <c r="N58" i="3" s="1"/>
  <c r="N59" i="3" s="1"/>
  <c r="N60" i="3" s="1"/>
  <c r="N61" i="3" s="1"/>
  <c r="N62" i="3" s="1"/>
  <c r="N63" i="3" s="1"/>
  <c r="N64" i="3" s="1"/>
  <c r="M11" i="3"/>
  <c r="I11" i="3"/>
  <c r="M10" i="3"/>
  <c r="I10" i="3"/>
  <c r="M9" i="3"/>
  <c r="I9" i="3"/>
  <c r="N8" i="3"/>
  <c r="N9" i="3" s="1"/>
  <c r="N10" i="3" s="1"/>
  <c r="M8" i="3"/>
  <c r="I8" i="3"/>
  <c r="M7" i="3"/>
  <c r="I7" i="3"/>
  <c r="N6" i="3"/>
  <c r="N7" i="3" s="1"/>
  <c r="M6" i="3"/>
  <c r="I6" i="3"/>
  <c r="M5" i="3"/>
  <c r="I5" i="3"/>
  <c r="B6" i="2"/>
  <c r="C6" i="2" s="1"/>
  <c r="M240" i="1"/>
  <c r="L240" i="1"/>
  <c r="H240" i="1"/>
  <c r="G240" i="1"/>
  <c r="F240" i="1"/>
  <c r="E240" i="1"/>
  <c r="D240" i="1"/>
  <c r="C240" i="1"/>
  <c r="A240" i="1"/>
  <c r="B240" i="1" s="1"/>
  <c r="N239" i="1"/>
  <c r="H239" i="1"/>
  <c r="G239" i="1"/>
  <c r="F239" i="1"/>
  <c r="E239" i="1"/>
  <c r="D239" i="1"/>
  <c r="C239" i="1"/>
  <c r="K239" i="1" s="1"/>
  <c r="A239" i="1"/>
  <c r="B239" i="1" s="1"/>
  <c r="O238" i="1"/>
  <c r="H238" i="1"/>
  <c r="G238" i="1"/>
  <c r="F238" i="1"/>
  <c r="E238" i="1"/>
  <c r="D238" i="1"/>
  <c r="C238" i="1"/>
  <c r="N238" i="1" s="1"/>
  <c r="A238" i="1"/>
  <c r="B238" i="1" s="1"/>
  <c r="N237" i="1"/>
  <c r="H237" i="1"/>
  <c r="G237" i="1"/>
  <c r="F237" i="1"/>
  <c r="E237" i="1"/>
  <c r="D237" i="1"/>
  <c r="C237" i="1"/>
  <c r="K237" i="1" s="1"/>
  <c r="A237" i="1"/>
  <c r="B237" i="1" s="1"/>
  <c r="H236" i="1"/>
  <c r="G236" i="1"/>
  <c r="F236" i="1"/>
  <c r="E236" i="1"/>
  <c r="D236" i="1"/>
  <c r="C236" i="1"/>
  <c r="M236" i="1" s="1"/>
  <c r="A236" i="1"/>
  <c r="B236" i="1" s="1"/>
  <c r="N235" i="1"/>
  <c r="H235" i="1"/>
  <c r="G235" i="1"/>
  <c r="F235" i="1"/>
  <c r="E235" i="1"/>
  <c r="D235" i="1"/>
  <c r="C235" i="1"/>
  <c r="K235" i="1" s="1"/>
  <c r="A235" i="1"/>
  <c r="B235" i="1" s="1"/>
  <c r="O234" i="1"/>
  <c r="H234" i="1"/>
  <c r="G234" i="1"/>
  <c r="F234" i="1"/>
  <c r="E234" i="1"/>
  <c r="D234" i="1"/>
  <c r="C234" i="1"/>
  <c r="N234" i="1" s="1"/>
  <c r="A234" i="1"/>
  <c r="B234" i="1" s="1"/>
  <c r="N233" i="1"/>
  <c r="H233" i="1"/>
  <c r="G233" i="1"/>
  <c r="F233" i="1"/>
  <c r="E233" i="1"/>
  <c r="D233" i="1"/>
  <c r="C233" i="1"/>
  <c r="K233" i="1" s="1"/>
  <c r="A233" i="1"/>
  <c r="B233" i="1" s="1"/>
  <c r="L232" i="1"/>
  <c r="H232" i="1"/>
  <c r="G232" i="1"/>
  <c r="F232" i="1"/>
  <c r="E232" i="1"/>
  <c r="D232" i="1"/>
  <c r="C232" i="1"/>
  <c r="M232" i="1" s="1"/>
  <c r="A232" i="1"/>
  <c r="B232" i="1" s="1"/>
  <c r="N231" i="1"/>
  <c r="H231" i="1"/>
  <c r="G231" i="1"/>
  <c r="F231" i="1"/>
  <c r="E231" i="1"/>
  <c r="D231" i="1"/>
  <c r="C231" i="1"/>
  <c r="K231" i="1" s="1"/>
  <c r="A231" i="1"/>
  <c r="B231" i="1" s="1"/>
  <c r="O230" i="1"/>
  <c r="N230" i="1"/>
  <c r="H230" i="1"/>
  <c r="G230" i="1"/>
  <c r="F230" i="1"/>
  <c r="E230" i="1"/>
  <c r="D230" i="1"/>
  <c r="C230" i="1"/>
  <c r="A230" i="1"/>
  <c r="B230" i="1" s="1"/>
  <c r="N229" i="1"/>
  <c r="H229" i="1"/>
  <c r="G229" i="1"/>
  <c r="F229" i="1"/>
  <c r="E229" i="1"/>
  <c r="D229" i="1"/>
  <c r="C229" i="1"/>
  <c r="K229" i="1" s="1"/>
  <c r="A229" i="1"/>
  <c r="B229" i="1" s="1"/>
  <c r="M228" i="1"/>
  <c r="H228" i="1"/>
  <c r="G228" i="1"/>
  <c r="F228" i="1"/>
  <c r="E228" i="1"/>
  <c r="D228" i="1"/>
  <c r="C228" i="1"/>
  <c r="A228" i="1"/>
  <c r="B228" i="1" s="1"/>
  <c r="N227" i="1"/>
  <c r="H227" i="1"/>
  <c r="G227" i="1"/>
  <c r="F227" i="1"/>
  <c r="E227" i="1"/>
  <c r="D227" i="1"/>
  <c r="C227" i="1"/>
  <c r="K227" i="1" s="1"/>
  <c r="A227" i="1"/>
  <c r="B227" i="1" s="1"/>
  <c r="O226" i="1"/>
  <c r="H226" i="1"/>
  <c r="G226" i="1"/>
  <c r="F226" i="1"/>
  <c r="E226" i="1"/>
  <c r="D226" i="1"/>
  <c r="C226" i="1"/>
  <c r="A226" i="1"/>
  <c r="B226" i="1" s="1"/>
  <c r="N225" i="1"/>
  <c r="H225" i="1"/>
  <c r="G225" i="1"/>
  <c r="F225" i="1"/>
  <c r="E225" i="1"/>
  <c r="D225" i="1"/>
  <c r="C225" i="1"/>
  <c r="K225" i="1" s="1"/>
  <c r="A225" i="1"/>
  <c r="B225" i="1" s="1"/>
  <c r="M224" i="1"/>
  <c r="L224" i="1"/>
  <c r="H224" i="1"/>
  <c r="G224" i="1"/>
  <c r="F224" i="1"/>
  <c r="E224" i="1"/>
  <c r="D224" i="1"/>
  <c r="C224" i="1"/>
  <c r="A224" i="1"/>
  <c r="B224" i="1" s="1"/>
  <c r="N223" i="1"/>
  <c r="H223" i="1"/>
  <c r="G223" i="1"/>
  <c r="F223" i="1"/>
  <c r="E223" i="1"/>
  <c r="D223" i="1"/>
  <c r="C223" i="1"/>
  <c r="K223" i="1" s="1"/>
  <c r="A223" i="1"/>
  <c r="B223" i="1" s="1"/>
  <c r="O222" i="1"/>
  <c r="H222" i="1"/>
  <c r="G222" i="1"/>
  <c r="F222" i="1"/>
  <c r="E222" i="1"/>
  <c r="D222" i="1"/>
  <c r="C222" i="1"/>
  <c r="N222" i="1" s="1"/>
  <c r="A222" i="1"/>
  <c r="B222" i="1" s="1"/>
  <c r="N221" i="1"/>
  <c r="H221" i="1"/>
  <c r="G221" i="1"/>
  <c r="F221" i="1"/>
  <c r="E221" i="1"/>
  <c r="D221" i="1"/>
  <c r="C221" i="1"/>
  <c r="K221" i="1" s="1"/>
  <c r="A221" i="1"/>
  <c r="B221" i="1" s="1"/>
  <c r="H220" i="1"/>
  <c r="G220" i="1"/>
  <c r="F220" i="1"/>
  <c r="E220" i="1"/>
  <c r="D220" i="1"/>
  <c r="C220" i="1"/>
  <c r="M220" i="1" s="1"/>
  <c r="A220" i="1"/>
  <c r="B220" i="1" s="1"/>
  <c r="N219" i="1"/>
  <c r="H219" i="1"/>
  <c r="G219" i="1"/>
  <c r="F219" i="1"/>
  <c r="E219" i="1"/>
  <c r="D219" i="1"/>
  <c r="C219" i="1"/>
  <c r="K219" i="1" s="1"/>
  <c r="A219" i="1"/>
  <c r="B219" i="1" s="1"/>
  <c r="O218" i="1"/>
  <c r="H218" i="1"/>
  <c r="G218" i="1"/>
  <c r="F218" i="1"/>
  <c r="E218" i="1"/>
  <c r="D218" i="1"/>
  <c r="C218" i="1"/>
  <c r="N218" i="1" s="1"/>
  <c r="A218" i="1"/>
  <c r="B218" i="1" s="1"/>
  <c r="N217" i="1"/>
  <c r="H217" i="1"/>
  <c r="G217" i="1"/>
  <c r="F217" i="1"/>
  <c r="E217" i="1"/>
  <c r="D217" i="1"/>
  <c r="C217" i="1"/>
  <c r="K217" i="1" s="1"/>
  <c r="A217" i="1"/>
  <c r="B217" i="1" s="1"/>
  <c r="L216" i="1"/>
  <c r="H216" i="1"/>
  <c r="G216" i="1"/>
  <c r="F216" i="1"/>
  <c r="E216" i="1"/>
  <c r="D216" i="1"/>
  <c r="C216" i="1"/>
  <c r="M216" i="1" s="1"/>
  <c r="A216" i="1"/>
  <c r="B216" i="1" s="1"/>
  <c r="N215" i="1"/>
  <c r="H215" i="1"/>
  <c r="G215" i="1"/>
  <c r="F215" i="1"/>
  <c r="E215" i="1"/>
  <c r="D215" i="1"/>
  <c r="C215" i="1"/>
  <c r="K215" i="1" s="1"/>
  <c r="A215" i="1"/>
  <c r="B215" i="1" s="1"/>
  <c r="O214" i="1"/>
  <c r="N214" i="1"/>
  <c r="H214" i="1"/>
  <c r="G214" i="1"/>
  <c r="F214" i="1"/>
  <c r="E214" i="1"/>
  <c r="D214" i="1"/>
  <c r="C214" i="1"/>
  <c r="A214" i="1"/>
  <c r="B214" i="1" s="1"/>
  <c r="N213" i="1"/>
  <c r="H213" i="1"/>
  <c r="G213" i="1"/>
  <c r="F213" i="1"/>
  <c r="E213" i="1"/>
  <c r="D213" i="1"/>
  <c r="C213" i="1"/>
  <c r="K213" i="1" s="1"/>
  <c r="A213" i="1"/>
  <c r="B213" i="1" s="1"/>
  <c r="H212" i="1"/>
  <c r="G212" i="1"/>
  <c r="F212" i="1"/>
  <c r="E212" i="1"/>
  <c r="D212" i="1"/>
  <c r="C212" i="1"/>
  <c r="A212" i="1"/>
  <c r="B212" i="1" s="1"/>
  <c r="N211" i="1"/>
  <c r="H211" i="1"/>
  <c r="G211" i="1"/>
  <c r="F211" i="1"/>
  <c r="E211" i="1"/>
  <c r="D211" i="1"/>
  <c r="C211" i="1"/>
  <c r="K211" i="1" s="1"/>
  <c r="A211" i="1"/>
  <c r="B211" i="1" s="1"/>
  <c r="O210" i="1"/>
  <c r="H210" i="1"/>
  <c r="G210" i="1"/>
  <c r="F210" i="1"/>
  <c r="E210" i="1"/>
  <c r="D210" i="1"/>
  <c r="C210" i="1"/>
  <c r="A210" i="1"/>
  <c r="B210" i="1" s="1"/>
  <c r="N209" i="1"/>
  <c r="M209" i="1"/>
  <c r="K209" i="1"/>
  <c r="J209" i="1"/>
  <c r="H209" i="1"/>
  <c r="G209" i="1"/>
  <c r="F209" i="1"/>
  <c r="E209" i="1"/>
  <c r="D209" i="1"/>
  <c r="C209" i="1"/>
  <c r="L209" i="1" s="1"/>
  <c r="A209" i="1"/>
  <c r="B209" i="1" s="1"/>
  <c r="N208" i="1"/>
  <c r="K208" i="1"/>
  <c r="J208" i="1"/>
  <c r="H208" i="1"/>
  <c r="G208" i="1"/>
  <c r="F208" i="1"/>
  <c r="E208" i="1"/>
  <c r="D208" i="1"/>
  <c r="C208" i="1"/>
  <c r="M208" i="1" s="1"/>
  <c r="B208" i="1"/>
  <c r="A208" i="1"/>
  <c r="L207" i="1"/>
  <c r="H207" i="1"/>
  <c r="G207" i="1"/>
  <c r="F207" i="1"/>
  <c r="E207" i="1"/>
  <c r="D207" i="1"/>
  <c r="C207" i="1"/>
  <c r="B207" i="1"/>
  <c r="A207" i="1"/>
  <c r="O206" i="1"/>
  <c r="N206" i="1"/>
  <c r="H206" i="1"/>
  <c r="G206" i="1"/>
  <c r="F206" i="1"/>
  <c r="E206" i="1"/>
  <c r="D206" i="1"/>
  <c r="C206" i="1"/>
  <c r="K206" i="1" s="1"/>
  <c r="A206" i="1"/>
  <c r="B206" i="1" s="1"/>
  <c r="N205" i="1"/>
  <c r="M205" i="1"/>
  <c r="K205" i="1"/>
  <c r="J205" i="1"/>
  <c r="H205" i="1"/>
  <c r="G205" i="1"/>
  <c r="F205" i="1"/>
  <c r="E205" i="1"/>
  <c r="D205" i="1"/>
  <c r="C205" i="1"/>
  <c r="L205" i="1" s="1"/>
  <c r="A205" i="1"/>
  <c r="B205" i="1" s="1"/>
  <c r="N204" i="1"/>
  <c r="K204" i="1"/>
  <c r="J204" i="1"/>
  <c r="H204" i="1"/>
  <c r="G204" i="1"/>
  <c r="F204" i="1"/>
  <c r="E204" i="1"/>
  <c r="D204" i="1"/>
  <c r="C204" i="1"/>
  <c r="M204" i="1" s="1"/>
  <c r="B204" i="1"/>
  <c r="A204" i="1"/>
  <c r="H203" i="1"/>
  <c r="G203" i="1"/>
  <c r="F203" i="1"/>
  <c r="E203" i="1"/>
  <c r="D203" i="1"/>
  <c r="C203" i="1"/>
  <c r="B203" i="1"/>
  <c r="A203" i="1"/>
  <c r="O202" i="1"/>
  <c r="H202" i="1"/>
  <c r="G202" i="1"/>
  <c r="F202" i="1"/>
  <c r="E202" i="1"/>
  <c r="D202" i="1"/>
  <c r="C202" i="1"/>
  <c r="N202" i="1" s="1"/>
  <c r="A202" i="1"/>
  <c r="B202" i="1" s="1"/>
  <c r="N201" i="1"/>
  <c r="M201" i="1"/>
  <c r="K201" i="1"/>
  <c r="J201" i="1"/>
  <c r="H201" i="1"/>
  <c r="G201" i="1"/>
  <c r="F201" i="1"/>
  <c r="E201" i="1"/>
  <c r="D201" i="1"/>
  <c r="C201" i="1"/>
  <c r="L201" i="1" s="1"/>
  <c r="A201" i="1"/>
  <c r="B201" i="1" s="1"/>
  <c r="O200" i="1"/>
  <c r="H200" i="1"/>
  <c r="G200" i="1"/>
  <c r="F200" i="1"/>
  <c r="E200" i="1"/>
  <c r="D200" i="1"/>
  <c r="C200" i="1"/>
  <c r="B200" i="1"/>
  <c r="A200" i="1"/>
  <c r="N199" i="1"/>
  <c r="M199" i="1"/>
  <c r="K199" i="1"/>
  <c r="J199" i="1"/>
  <c r="H199" i="1"/>
  <c r="G199" i="1"/>
  <c r="F199" i="1"/>
  <c r="E199" i="1"/>
  <c r="D199" i="1"/>
  <c r="C199" i="1"/>
  <c r="L199" i="1" s="1"/>
  <c r="A199" i="1"/>
  <c r="B199" i="1" s="1"/>
  <c r="O198" i="1"/>
  <c r="L198" i="1"/>
  <c r="K198" i="1"/>
  <c r="H198" i="1"/>
  <c r="G198" i="1"/>
  <c r="F198" i="1"/>
  <c r="E198" i="1"/>
  <c r="D198" i="1"/>
  <c r="C198" i="1"/>
  <c r="B198" i="1"/>
  <c r="A198" i="1"/>
  <c r="N197" i="1"/>
  <c r="M197" i="1"/>
  <c r="K197" i="1"/>
  <c r="J197" i="1"/>
  <c r="H197" i="1"/>
  <c r="G197" i="1"/>
  <c r="F197" i="1"/>
  <c r="E197" i="1"/>
  <c r="D197" i="1"/>
  <c r="C197" i="1"/>
  <c r="L197" i="1" s="1"/>
  <c r="A197" i="1"/>
  <c r="B197" i="1" s="1"/>
  <c r="O196" i="1"/>
  <c r="L196" i="1"/>
  <c r="H196" i="1"/>
  <c r="G196" i="1"/>
  <c r="F196" i="1"/>
  <c r="E196" i="1"/>
  <c r="D196" i="1"/>
  <c r="C196" i="1"/>
  <c r="K196" i="1" s="1"/>
  <c r="B196" i="1"/>
  <c r="A196" i="1"/>
  <c r="N195" i="1"/>
  <c r="M195" i="1"/>
  <c r="K195" i="1"/>
  <c r="J195" i="1"/>
  <c r="H195" i="1"/>
  <c r="G195" i="1"/>
  <c r="F195" i="1"/>
  <c r="E195" i="1"/>
  <c r="D195" i="1"/>
  <c r="C195" i="1"/>
  <c r="L195" i="1" s="1"/>
  <c r="A195" i="1"/>
  <c r="B195" i="1" s="1"/>
  <c r="O194" i="1"/>
  <c r="L194" i="1"/>
  <c r="H194" i="1"/>
  <c r="G194" i="1"/>
  <c r="F194" i="1"/>
  <c r="E194" i="1"/>
  <c r="D194" i="1"/>
  <c r="C194" i="1"/>
  <c r="K194" i="1" s="1"/>
  <c r="B194" i="1"/>
  <c r="A194" i="1"/>
  <c r="N193" i="1"/>
  <c r="M193" i="1"/>
  <c r="K193" i="1"/>
  <c r="J193" i="1"/>
  <c r="H193" i="1"/>
  <c r="G193" i="1"/>
  <c r="F193" i="1"/>
  <c r="E193" i="1"/>
  <c r="D193" i="1"/>
  <c r="C193" i="1"/>
  <c r="L193" i="1" s="1"/>
  <c r="A193" i="1"/>
  <c r="B193" i="1" s="1"/>
  <c r="O192" i="1"/>
  <c r="H192" i="1"/>
  <c r="G192" i="1"/>
  <c r="F192" i="1"/>
  <c r="E192" i="1"/>
  <c r="D192" i="1"/>
  <c r="C192" i="1"/>
  <c r="B192" i="1"/>
  <c r="A192" i="1"/>
  <c r="N191" i="1"/>
  <c r="M191" i="1"/>
  <c r="K191" i="1"/>
  <c r="J191" i="1"/>
  <c r="H191" i="1"/>
  <c r="G191" i="1"/>
  <c r="F191" i="1"/>
  <c r="E191" i="1"/>
  <c r="D191" i="1"/>
  <c r="C191" i="1"/>
  <c r="L191" i="1" s="1"/>
  <c r="A191" i="1"/>
  <c r="B191" i="1" s="1"/>
  <c r="O190" i="1"/>
  <c r="L190" i="1"/>
  <c r="K190" i="1"/>
  <c r="H190" i="1"/>
  <c r="G190" i="1"/>
  <c r="F190" i="1"/>
  <c r="E190" i="1"/>
  <c r="D190" i="1"/>
  <c r="C190" i="1"/>
  <c r="B190" i="1"/>
  <c r="A190" i="1"/>
  <c r="N189" i="1"/>
  <c r="M189" i="1"/>
  <c r="K189" i="1"/>
  <c r="J189" i="1"/>
  <c r="H189" i="1"/>
  <c r="G189" i="1"/>
  <c r="F189" i="1"/>
  <c r="E189" i="1"/>
  <c r="D189" i="1"/>
  <c r="C189" i="1"/>
  <c r="L189" i="1" s="1"/>
  <c r="A189" i="1"/>
  <c r="B189" i="1" s="1"/>
  <c r="O188" i="1"/>
  <c r="L188" i="1"/>
  <c r="H188" i="1"/>
  <c r="G188" i="1"/>
  <c r="F188" i="1"/>
  <c r="E188" i="1"/>
  <c r="D188" i="1"/>
  <c r="C188" i="1"/>
  <c r="K188" i="1" s="1"/>
  <c r="B188" i="1"/>
  <c r="A188" i="1"/>
  <c r="N187" i="1"/>
  <c r="M187" i="1"/>
  <c r="K187" i="1"/>
  <c r="J187" i="1"/>
  <c r="H187" i="1"/>
  <c r="G187" i="1"/>
  <c r="F187" i="1"/>
  <c r="E187" i="1"/>
  <c r="D187" i="1"/>
  <c r="C187" i="1"/>
  <c r="L187" i="1" s="1"/>
  <c r="A187" i="1"/>
  <c r="B187" i="1" s="1"/>
  <c r="O186" i="1"/>
  <c r="H186" i="1"/>
  <c r="G186" i="1"/>
  <c r="F186" i="1"/>
  <c r="E186" i="1"/>
  <c r="D186" i="1"/>
  <c r="C186" i="1"/>
  <c r="L186" i="1" s="1"/>
  <c r="B186" i="1"/>
  <c r="A186" i="1"/>
  <c r="N185" i="1"/>
  <c r="M185" i="1"/>
  <c r="K185" i="1"/>
  <c r="J185" i="1"/>
  <c r="H185" i="1"/>
  <c r="G185" i="1"/>
  <c r="F185" i="1"/>
  <c r="E185" i="1"/>
  <c r="D185" i="1"/>
  <c r="C185" i="1"/>
  <c r="L185" i="1" s="1"/>
  <c r="B185" i="1"/>
  <c r="A185" i="1"/>
  <c r="O184" i="1"/>
  <c r="L184" i="1"/>
  <c r="K184" i="1"/>
  <c r="H184" i="1"/>
  <c r="G184" i="1"/>
  <c r="F184" i="1"/>
  <c r="E184" i="1"/>
  <c r="D184" i="1"/>
  <c r="C184" i="1"/>
  <c r="B184" i="1"/>
  <c r="A184" i="1"/>
  <c r="O183" i="1"/>
  <c r="N183" i="1"/>
  <c r="M183" i="1"/>
  <c r="K183" i="1"/>
  <c r="J183" i="1"/>
  <c r="H183" i="1"/>
  <c r="G183" i="1"/>
  <c r="F183" i="1"/>
  <c r="E183" i="1"/>
  <c r="D183" i="1"/>
  <c r="C183" i="1"/>
  <c r="L183" i="1" s="1"/>
  <c r="A183" i="1"/>
  <c r="B183" i="1" s="1"/>
  <c r="O182" i="1"/>
  <c r="L182" i="1"/>
  <c r="K182" i="1"/>
  <c r="H182" i="1"/>
  <c r="G182" i="1"/>
  <c r="F182" i="1"/>
  <c r="E182" i="1"/>
  <c r="D182" i="1"/>
  <c r="C182" i="1"/>
  <c r="B182" i="1"/>
  <c r="A182" i="1"/>
  <c r="O181" i="1"/>
  <c r="N181" i="1"/>
  <c r="M181" i="1"/>
  <c r="K181" i="1"/>
  <c r="J181" i="1"/>
  <c r="H181" i="1"/>
  <c r="G181" i="1"/>
  <c r="F181" i="1"/>
  <c r="E181" i="1"/>
  <c r="D181" i="1"/>
  <c r="C181" i="1"/>
  <c r="L181" i="1" s="1"/>
  <c r="B181" i="1"/>
  <c r="A181" i="1"/>
  <c r="H180" i="1"/>
  <c r="G180" i="1"/>
  <c r="F180" i="1"/>
  <c r="E180" i="1"/>
  <c r="D180" i="1"/>
  <c r="C180" i="1"/>
  <c r="K180" i="1" s="1"/>
  <c r="B180" i="1"/>
  <c r="O179" i="1"/>
  <c r="N179" i="1"/>
  <c r="M179" i="1"/>
  <c r="J179" i="1"/>
  <c r="I179" i="1"/>
  <c r="H179" i="1"/>
  <c r="G179" i="1"/>
  <c r="F179" i="1"/>
  <c r="E179" i="1"/>
  <c r="D179" i="1"/>
  <c r="C179" i="1"/>
  <c r="L179" i="1" s="1"/>
  <c r="B179" i="1"/>
  <c r="O178" i="1"/>
  <c r="L178" i="1"/>
  <c r="K178" i="1"/>
  <c r="H178" i="1"/>
  <c r="G178" i="1"/>
  <c r="F178" i="1"/>
  <c r="E178" i="1"/>
  <c r="D178" i="1"/>
  <c r="C178" i="1"/>
  <c r="B178" i="1"/>
  <c r="I177" i="1"/>
  <c r="H177" i="1"/>
  <c r="G177" i="1"/>
  <c r="F177" i="1"/>
  <c r="E177" i="1"/>
  <c r="D177" i="1"/>
  <c r="C177" i="1"/>
  <c r="J177" i="1" s="1"/>
  <c r="B177" i="1"/>
  <c r="L176" i="1"/>
  <c r="H176" i="1"/>
  <c r="G176" i="1"/>
  <c r="F176" i="1"/>
  <c r="E176" i="1"/>
  <c r="D176" i="1"/>
  <c r="C176" i="1"/>
  <c r="O176" i="1" s="1"/>
  <c r="B176" i="1"/>
  <c r="O175" i="1"/>
  <c r="N175" i="1"/>
  <c r="M175" i="1"/>
  <c r="J175" i="1"/>
  <c r="I175" i="1"/>
  <c r="H175" i="1"/>
  <c r="G175" i="1"/>
  <c r="F175" i="1"/>
  <c r="E175" i="1"/>
  <c r="D175" i="1"/>
  <c r="C175" i="1"/>
  <c r="L175" i="1" s="1"/>
  <c r="B175" i="1"/>
  <c r="H174" i="1"/>
  <c r="G174" i="1"/>
  <c r="F174" i="1"/>
  <c r="E174" i="1"/>
  <c r="D174" i="1"/>
  <c r="C174" i="1"/>
  <c r="B174" i="1"/>
  <c r="M173" i="1"/>
  <c r="I173" i="1"/>
  <c r="H173" i="1"/>
  <c r="G173" i="1"/>
  <c r="F173" i="1"/>
  <c r="E173" i="1"/>
  <c r="D173" i="1"/>
  <c r="C173" i="1"/>
  <c r="J173" i="1" s="1"/>
  <c r="B173" i="1"/>
  <c r="J172" i="1"/>
  <c r="H172" i="1"/>
  <c r="G172" i="1"/>
  <c r="F172" i="1"/>
  <c r="E172" i="1"/>
  <c r="D172" i="1"/>
  <c r="C172" i="1"/>
  <c r="K172" i="1" s="1"/>
  <c r="B172" i="1"/>
  <c r="A172" i="1"/>
  <c r="N171" i="1"/>
  <c r="M171" i="1"/>
  <c r="L171" i="1"/>
  <c r="J171" i="1"/>
  <c r="I171" i="1"/>
  <c r="H171" i="1"/>
  <c r="G171" i="1"/>
  <c r="F171" i="1"/>
  <c r="E171" i="1"/>
  <c r="D171" i="1"/>
  <c r="C171" i="1"/>
  <c r="K171" i="1" s="1"/>
  <c r="A171" i="1"/>
  <c r="B171" i="1" s="1"/>
  <c r="J170" i="1"/>
  <c r="H170" i="1"/>
  <c r="G170" i="1"/>
  <c r="F170" i="1"/>
  <c r="E170" i="1"/>
  <c r="D170" i="1"/>
  <c r="C170" i="1"/>
  <c r="K170" i="1" s="1"/>
  <c r="B170" i="1"/>
  <c r="A170" i="1"/>
  <c r="N169" i="1"/>
  <c r="M169" i="1"/>
  <c r="L169" i="1"/>
  <c r="J169" i="1"/>
  <c r="I169" i="1"/>
  <c r="H169" i="1"/>
  <c r="G169" i="1"/>
  <c r="F169" i="1"/>
  <c r="E169" i="1"/>
  <c r="D169" i="1"/>
  <c r="C169" i="1"/>
  <c r="K169" i="1" s="1"/>
  <c r="B169" i="1"/>
  <c r="A169" i="1"/>
  <c r="O168" i="1"/>
  <c r="L168" i="1"/>
  <c r="K168" i="1"/>
  <c r="H168" i="1"/>
  <c r="G168" i="1"/>
  <c r="F168" i="1"/>
  <c r="E168" i="1"/>
  <c r="D168" i="1"/>
  <c r="C168" i="1"/>
  <c r="B168" i="1"/>
  <c r="N167" i="1"/>
  <c r="L167" i="1"/>
  <c r="J167" i="1"/>
  <c r="H167" i="1"/>
  <c r="G167" i="1"/>
  <c r="F167" i="1"/>
  <c r="E167" i="1"/>
  <c r="D167" i="1"/>
  <c r="C167" i="1"/>
  <c r="K167" i="1" s="1"/>
  <c r="B167" i="1"/>
  <c r="O166" i="1"/>
  <c r="N166" i="1"/>
  <c r="M166" i="1"/>
  <c r="K166" i="1"/>
  <c r="J166" i="1"/>
  <c r="H166" i="1"/>
  <c r="G166" i="1"/>
  <c r="F166" i="1"/>
  <c r="E166" i="1"/>
  <c r="D166" i="1"/>
  <c r="C166" i="1"/>
  <c r="O167" i="1" s="1"/>
  <c r="B166" i="1"/>
  <c r="O165" i="1"/>
  <c r="N165" i="1"/>
  <c r="K165" i="1"/>
  <c r="J165" i="1"/>
  <c r="H165" i="1"/>
  <c r="G165" i="1"/>
  <c r="F165" i="1"/>
  <c r="E165" i="1"/>
  <c r="D165" i="1"/>
  <c r="C165" i="1"/>
  <c r="M165" i="1" s="1"/>
  <c r="B165" i="1"/>
  <c r="N164" i="1"/>
  <c r="K164" i="1"/>
  <c r="H164" i="1"/>
  <c r="G164" i="1"/>
  <c r="F164" i="1"/>
  <c r="E164" i="1"/>
  <c r="D164" i="1"/>
  <c r="C164" i="1"/>
  <c r="J164" i="1" s="1"/>
  <c r="B164" i="1"/>
  <c r="A164" i="1"/>
  <c r="O163" i="1"/>
  <c r="N163" i="1"/>
  <c r="H163" i="1"/>
  <c r="G163" i="1"/>
  <c r="F163" i="1"/>
  <c r="E163" i="1"/>
  <c r="D163" i="1"/>
  <c r="C163" i="1"/>
  <c r="L163" i="1" s="1"/>
  <c r="B163" i="1"/>
  <c r="A163" i="1"/>
  <c r="N162" i="1"/>
  <c r="M162" i="1"/>
  <c r="L162" i="1"/>
  <c r="J162" i="1"/>
  <c r="I162" i="1"/>
  <c r="H162" i="1"/>
  <c r="G162" i="1"/>
  <c r="F162" i="1"/>
  <c r="E162" i="1"/>
  <c r="D162" i="1"/>
  <c r="C162" i="1"/>
  <c r="O162" i="1" s="1"/>
  <c r="B162" i="1"/>
  <c r="A162" i="1"/>
  <c r="O161" i="1"/>
  <c r="M161" i="1"/>
  <c r="K161" i="1"/>
  <c r="H161" i="1"/>
  <c r="G161" i="1"/>
  <c r="F161" i="1"/>
  <c r="E161" i="1"/>
  <c r="D161" i="1"/>
  <c r="C161" i="1"/>
  <c r="I161" i="1" s="1"/>
  <c r="A161" i="1"/>
  <c r="B161" i="1" s="1"/>
  <c r="L160" i="1"/>
  <c r="H160" i="1"/>
  <c r="G160" i="1"/>
  <c r="F160" i="1"/>
  <c r="E160" i="1"/>
  <c r="D160" i="1"/>
  <c r="C160" i="1"/>
  <c r="N160" i="1" s="1"/>
  <c r="B160" i="1"/>
  <c r="A160" i="1"/>
  <c r="O159" i="1"/>
  <c r="N159" i="1"/>
  <c r="M159" i="1"/>
  <c r="J159" i="1"/>
  <c r="I159" i="1"/>
  <c r="H159" i="1"/>
  <c r="G159" i="1"/>
  <c r="F159" i="1"/>
  <c r="E159" i="1"/>
  <c r="D159" i="1"/>
  <c r="C159" i="1"/>
  <c r="L159" i="1" s="1"/>
  <c r="A159" i="1"/>
  <c r="B159" i="1" s="1"/>
  <c r="N158" i="1"/>
  <c r="M158" i="1"/>
  <c r="L158" i="1"/>
  <c r="J158" i="1"/>
  <c r="I158" i="1"/>
  <c r="H158" i="1"/>
  <c r="G158" i="1"/>
  <c r="F158" i="1"/>
  <c r="E158" i="1"/>
  <c r="D158" i="1"/>
  <c r="C158" i="1"/>
  <c r="K158" i="1" s="1"/>
  <c r="A158" i="1"/>
  <c r="B158" i="1" s="1"/>
  <c r="L157" i="1"/>
  <c r="H157" i="1"/>
  <c r="G157" i="1"/>
  <c r="F157" i="1"/>
  <c r="E157" i="1"/>
  <c r="D157" i="1"/>
  <c r="C157" i="1"/>
  <c r="M157" i="1" s="1"/>
  <c r="A157" i="1"/>
  <c r="B157" i="1" s="1"/>
  <c r="O156" i="1"/>
  <c r="N156" i="1"/>
  <c r="K156" i="1"/>
  <c r="H156" i="1"/>
  <c r="G156" i="1"/>
  <c r="F156" i="1"/>
  <c r="E156" i="1"/>
  <c r="D156" i="1"/>
  <c r="C156" i="1"/>
  <c r="J156" i="1" s="1"/>
  <c r="B156" i="1"/>
  <c r="A156" i="1"/>
  <c r="O155" i="1"/>
  <c r="N155" i="1"/>
  <c r="H155" i="1"/>
  <c r="G155" i="1"/>
  <c r="F155" i="1"/>
  <c r="E155" i="1"/>
  <c r="D155" i="1"/>
  <c r="C155" i="1"/>
  <c r="L155" i="1" s="1"/>
  <c r="B155" i="1"/>
  <c r="A155" i="1"/>
  <c r="N154" i="1"/>
  <c r="M154" i="1"/>
  <c r="L154" i="1"/>
  <c r="J154" i="1"/>
  <c r="I154" i="1"/>
  <c r="H154" i="1"/>
  <c r="G154" i="1"/>
  <c r="F154" i="1"/>
  <c r="E154" i="1"/>
  <c r="D154" i="1"/>
  <c r="C154" i="1"/>
  <c r="O154" i="1" s="1"/>
  <c r="B154" i="1"/>
  <c r="A154" i="1"/>
  <c r="O153" i="1"/>
  <c r="M153" i="1"/>
  <c r="K153" i="1"/>
  <c r="H153" i="1"/>
  <c r="G153" i="1"/>
  <c r="F153" i="1"/>
  <c r="E153" i="1"/>
  <c r="D153" i="1"/>
  <c r="C153" i="1"/>
  <c r="I153" i="1" s="1"/>
  <c r="A153" i="1"/>
  <c r="B153" i="1" s="1"/>
  <c r="L152" i="1"/>
  <c r="H152" i="1"/>
  <c r="G152" i="1"/>
  <c r="F152" i="1"/>
  <c r="E152" i="1"/>
  <c r="D152" i="1"/>
  <c r="C152" i="1"/>
  <c r="N152" i="1" s="1"/>
  <c r="B152" i="1"/>
  <c r="A152" i="1"/>
  <c r="O151" i="1"/>
  <c r="N151" i="1"/>
  <c r="M151" i="1"/>
  <c r="J151" i="1"/>
  <c r="I151" i="1"/>
  <c r="H151" i="1"/>
  <c r="G151" i="1"/>
  <c r="F151" i="1"/>
  <c r="E151" i="1"/>
  <c r="D151" i="1"/>
  <c r="C151" i="1"/>
  <c r="L151" i="1" s="1"/>
  <c r="A151" i="1"/>
  <c r="B151" i="1" s="1"/>
  <c r="N150" i="1"/>
  <c r="M150" i="1"/>
  <c r="L150" i="1"/>
  <c r="J150" i="1"/>
  <c r="I150" i="1"/>
  <c r="H150" i="1"/>
  <c r="G150" i="1"/>
  <c r="F150" i="1"/>
  <c r="E150" i="1"/>
  <c r="D150" i="1"/>
  <c r="C150" i="1"/>
  <c r="K150" i="1" s="1"/>
  <c r="A150" i="1"/>
  <c r="B150" i="1" s="1"/>
  <c r="L149" i="1"/>
  <c r="H149" i="1"/>
  <c r="G149" i="1"/>
  <c r="F149" i="1"/>
  <c r="E149" i="1"/>
  <c r="D149" i="1"/>
  <c r="C149" i="1"/>
  <c r="M149" i="1" s="1"/>
  <c r="A149" i="1"/>
  <c r="B149" i="1" s="1"/>
  <c r="O148" i="1"/>
  <c r="N148" i="1"/>
  <c r="K148" i="1"/>
  <c r="H148" i="1"/>
  <c r="G148" i="1"/>
  <c r="F148" i="1"/>
  <c r="E148" i="1"/>
  <c r="D148" i="1"/>
  <c r="C148" i="1"/>
  <c r="J148" i="1" s="1"/>
  <c r="B148" i="1"/>
  <c r="A148" i="1"/>
  <c r="O147" i="1"/>
  <c r="N147" i="1"/>
  <c r="H147" i="1"/>
  <c r="G147" i="1"/>
  <c r="F147" i="1"/>
  <c r="E147" i="1"/>
  <c r="D147" i="1"/>
  <c r="C147" i="1"/>
  <c r="L147" i="1" s="1"/>
  <c r="B147" i="1"/>
  <c r="A147" i="1"/>
  <c r="N146" i="1"/>
  <c r="M146" i="1"/>
  <c r="L146" i="1"/>
  <c r="J146" i="1"/>
  <c r="I146" i="1"/>
  <c r="H146" i="1"/>
  <c r="G146" i="1"/>
  <c r="F146" i="1"/>
  <c r="E146" i="1"/>
  <c r="D146" i="1"/>
  <c r="C146" i="1"/>
  <c r="O146" i="1" s="1"/>
  <c r="B146" i="1"/>
  <c r="A146" i="1"/>
  <c r="I145" i="1"/>
  <c r="H145" i="1"/>
  <c r="G145" i="1"/>
  <c r="F145" i="1"/>
  <c r="E145" i="1"/>
  <c r="D145" i="1"/>
  <c r="C145" i="1"/>
  <c r="J145" i="1" s="1"/>
  <c r="A145" i="1"/>
  <c r="B145" i="1" s="1"/>
  <c r="O144" i="1"/>
  <c r="N144" i="1"/>
  <c r="L144" i="1"/>
  <c r="I144" i="1"/>
  <c r="H144" i="1"/>
  <c r="G144" i="1"/>
  <c r="F144" i="1"/>
  <c r="E144" i="1"/>
  <c r="D144" i="1"/>
  <c r="C144" i="1"/>
  <c r="M144" i="1" s="1"/>
  <c r="A144" i="1"/>
  <c r="B144" i="1" s="1"/>
  <c r="N143" i="1"/>
  <c r="M143" i="1"/>
  <c r="H143" i="1"/>
  <c r="G143" i="1"/>
  <c r="F143" i="1"/>
  <c r="E143" i="1"/>
  <c r="D143" i="1"/>
  <c r="C143" i="1"/>
  <c r="L143" i="1" s="1"/>
  <c r="B143" i="1"/>
  <c r="A143" i="1"/>
  <c r="O142" i="1"/>
  <c r="N142" i="1"/>
  <c r="M142" i="1"/>
  <c r="L142" i="1"/>
  <c r="J142" i="1"/>
  <c r="I142" i="1"/>
  <c r="H142" i="1"/>
  <c r="G142" i="1"/>
  <c r="F142" i="1"/>
  <c r="E142" i="1"/>
  <c r="D142" i="1"/>
  <c r="C142" i="1"/>
  <c r="K142" i="1" s="1"/>
  <c r="B142" i="1"/>
  <c r="A142" i="1"/>
  <c r="N141" i="1"/>
  <c r="I141" i="1"/>
  <c r="H141" i="1"/>
  <c r="G141" i="1"/>
  <c r="F141" i="1"/>
  <c r="E141" i="1"/>
  <c r="D141" i="1"/>
  <c r="C141" i="1"/>
  <c r="K141" i="1" s="1"/>
  <c r="A141" i="1"/>
  <c r="B141" i="1" s="1"/>
  <c r="M140" i="1"/>
  <c r="H140" i="1"/>
  <c r="G140" i="1"/>
  <c r="F140" i="1"/>
  <c r="E140" i="1"/>
  <c r="D140" i="1"/>
  <c r="C140" i="1"/>
  <c r="B140" i="1"/>
  <c r="A140" i="1"/>
  <c r="O139" i="1"/>
  <c r="N139" i="1"/>
  <c r="M139" i="1"/>
  <c r="L139" i="1"/>
  <c r="J139" i="1"/>
  <c r="I139" i="1"/>
  <c r="H139" i="1"/>
  <c r="G139" i="1"/>
  <c r="F139" i="1"/>
  <c r="E139" i="1"/>
  <c r="D139" i="1"/>
  <c r="C139" i="1"/>
  <c r="K139" i="1" s="1"/>
  <c r="A139" i="1"/>
  <c r="B139" i="1" s="1"/>
  <c r="K138" i="1"/>
  <c r="I138" i="1"/>
  <c r="H138" i="1"/>
  <c r="G138" i="1"/>
  <c r="F138" i="1"/>
  <c r="E138" i="1"/>
  <c r="D138" i="1"/>
  <c r="C138" i="1"/>
  <c r="A138" i="1"/>
  <c r="B138" i="1" s="1"/>
  <c r="O137" i="1"/>
  <c r="M137" i="1"/>
  <c r="L137" i="1"/>
  <c r="J137" i="1"/>
  <c r="H137" i="1"/>
  <c r="G137" i="1"/>
  <c r="F137" i="1"/>
  <c r="E137" i="1"/>
  <c r="D137" i="1"/>
  <c r="C137" i="1"/>
  <c r="N137" i="1" s="1"/>
  <c r="B137" i="1"/>
  <c r="A137" i="1"/>
  <c r="O136" i="1"/>
  <c r="N136" i="1"/>
  <c r="L136" i="1"/>
  <c r="I136" i="1"/>
  <c r="H136" i="1"/>
  <c r="G136" i="1"/>
  <c r="F136" i="1"/>
  <c r="E136" i="1"/>
  <c r="D136" i="1"/>
  <c r="C136" i="1"/>
  <c r="M136" i="1" s="1"/>
  <c r="A136" i="1"/>
  <c r="B136" i="1" s="1"/>
  <c r="M135" i="1"/>
  <c r="H135" i="1"/>
  <c r="G135" i="1"/>
  <c r="F135" i="1"/>
  <c r="E135" i="1"/>
  <c r="D135" i="1"/>
  <c r="C135" i="1"/>
  <c r="K135" i="1" s="1"/>
  <c r="B135" i="1"/>
  <c r="A135" i="1"/>
  <c r="O134" i="1"/>
  <c r="N134" i="1"/>
  <c r="M134" i="1"/>
  <c r="L134" i="1"/>
  <c r="J134" i="1"/>
  <c r="I134" i="1"/>
  <c r="H134" i="1"/>
  <c r="G134" i="1"/>
  <c r="F134" i="1"/>
  <c r="E134" i="1"/>
  <c r="D134" i="1"/>
  <c r="C134" i="1"/>
  <c r="K134" i="1" s="1"/>
  <c r="B134" i="1"/>
  <c r="A134" i="1"/>
  <c r="N133" i="1"/>
  <c r="K133" i="1"/>
  <c r="I133" i="1"/>
  <c r="H133" i="1"/>
  <c r="G133" i="1"/>
  <c r="F133" i="1"/>
  <c r="E133" i="1"/>
  <c r="D133" i="1"/>
  <c r="C133" i="1"/>
  <c r="A133" i="1"/>
  <c r="B133" i="1" s="1"/>
  <c r="J132" i="1"/>
  <c r="H132" i="1"/>
  <c r="G132" i="1"/>
  <c r="F132" i="1"/>
  <c r="E132" i="1"/>
  <c r="D132" i="1"/>
  <c r="C132" i="1"/>
  <c r="K132" i="1" s="1"/>
  <c r="B132" i="1"/>
  <c r="A132" i="1"/>
  <c r="O131" i="1"/>
  <c r="N131" i="1"/>
  <c r="M131" i="1"/>
  <c r="L131" i="1"/>
  <c r="J131" i="1"/>
  <c r="I131" i="1"/>
  <c r="H131" i="1"/>
  <c r="G131" i="1"/>
  <c r="F131" i="1"/>
  <c r="E131" i="1"/>
  <c r="D131" i="1"/>
  <c r="C131" i="1"/>
  <c r="K131" i="1" s="1"/>
  <c r="B131" i="1"/>
  <c r="A131" i="1"/>
  <c r="K130" i="1"/>
  <c r="H130" i="1"/>
  <c r="G130" i="1"/>
  <c r="F130" i="1"/>
  <c r="E130" i="1"/>
  <c r="D130" i="1"/>
  <c r="C130" i="1"/>
  <c r="A130" i="1"/>
  <c r="B130" i="1" s="1"/>
  <c r="O129" i="1"/>
  <c r="M129" i="1"/>
  <c r="L129" i="1"/>
  <c r="J129" i="1"/>
  <c r="H129" i="1"/>
  <c r="G129" i="1"/>
  <c r="F129" i="1"/>
  <c r="E129" i="1"/>
  <c r="D129" i="1"/>
  <c r="C129" i="1"/>
  <c r="N129" i="1" s="1"/>
  <c r="B129" i="1"/>
  <c r="A129" i="1"/>
  <c r="O128" i="1"/>
  <c r="N128" i="1"/>
  <c r="L128" i="1"/>
  <c r="I128" i="1"/>
  <c r="H128" i="1"/>
  <c r="G128" i="1"/>
  <c r="F128" i="1"/>
  <c r="E128" i="1"/>
  <c r="D128" i="1"/>
  <c r="C128" i="1"/>
  <c r="M128" i="1" s="1"/>
  <c r="A128" i="1"/>
  <c r="B128" i="1" s="1"/>
  <c r="H127" i="1"/>
  <c r="G127" i="1"/>
  <c r="F127" i="1"/>
  <c r="E127" i="1"/>
  <c r="D127" i="1"/>
  <c r="C127" i="1"/>
  <c r="B127" i="1"/>
  <c r="A127" i="1"/>
  <c r="O126" i="1"/>
  <c r="N126" i="1"/>
  <c r="M126" i="1"/>
  <c r="L126" i="1"/>
  <c r="J126" i="1"/>
  <c r="I126" i="1"/>
  <c r="H126" i="1"/>
  <c r="G126" i="1"/>
  <c r="F126" i="1"/>
  <c r="E126" i="1"/>
  <c r="D126" i="1"/>
  <c r="C126" i="1"/>
  <c r="K126" i="1" s="1"/>
  <c r="B126" i="1"/>
  <c r="A126" i="1"/>
  <c r="K125" i="1"/>
  <c r="H125" i="1"/>
  <c r="G125" i="1"/>
  <c r="F125" i="1"/>
  <c r="E125" i="1"/>
  <c r="D125" i="1"/>
  <c r="C125" i="1"/>
  <c r="I125" i="1" s="1"/>
  <c r="A125" i="1"/>
  <c r="B125" i="1" s="1"/>
  <c r="K124" i="1"/>
  <c r="J124" i="1"/>
  <c r="H124" i="1"/>
  <c r="G124" i="1"/>
  <c r="F124" i="1"/>
  <c r="E124" i="1"/>
  <c r="D124" i="1"/>
  <c r="C124" i="1"/>
  <c r="B124" i="1"/>
  <c r="A124" i="1"/>
  <c r="O123" i="1"/>
  <c r="N123" i="1"/>
  <c r="M123" i="1"/>
  <c r="L123" i="1"/>
  <c r="J123" i="1"/>
  <c r="I123" i="1"/>
  <c r="H123" i="1"/>
  <c r="G123" i="1"/>
  <c r="F123" i="1"/>
  <c r="E123" i="1"/>
  <c r="D123" i="1"/>
  <c r="C123" i="1"/>
  <c r="K123" i="1" s="1"/>
  <c r="B123" i="1"/>
  <c r="A123" i="1"/>
  <c r="N122" i="1"/>
  <c r="H122" i="1"/>
  <c r="G122" i="1"/>
  <c r="F122" i="1"/>
  <c r="E122" i="1"/>
  <c r="D122" i="1"/>
  <c r="C122" i="1"/>
  <c r="A122" i="1"/>
  <c r="B122" i="1" s="1"/>
  <c r="O121" i="1"/>
  <c r="M121" i="1"/>
  <c r="L121" i="1"/>
  <c r="J121" i="1"/>
  <c r="H121" i="1"/>
  <c r="G121" i="1"/>
  <c r="F121" i="1"/>
  <c r="E121" i="1"/>
  <c r="D121" i="1"/>
  <c r="C121" i="1"/>
  <c r="N121" i="1" s="1"/>
  <c r="B121" i="1"/>
  <c r="A121" i="1"/>
  <c r="O120" i="1"/>
  <c r="N120" i="1"/>
  <c r="L120" i="1"/>
  <c r="I120" i="1"/>
  <c r="H120" i="1"/>
  <c r="G120" i="1"/>
  <c r="F120" i="1"/>
  <c r="E120" i="1"/>
  <c r="D120" i="1"/>
  <c r="C120" i="1"/>
  <c r="M120" i="1" s="1"/>
  <c r="A120" i="1"/>
  <c r="B120" i="1" s="1"/>
  <c r="K119" i="1"/>
  <c r="H119" i="1"/>
  <c r="G119" i="1"/>
  <c r="F119" i="1"/>
  <c r="E119" i="1"/>
  <c r="D119" i="1"/>
  <c r="C119" i="1"/>
  <c r="M119" i="1" s="1"/>
  <c r="B119" i="1"/>
  <c r="A119" i="1"/>
  <c r="O118" i="1"/>
  <c r="N118" i="1"/>
  <c r="M118" i="1"/>
  <c r="L118" i="1"/>
  <c r="J118" i="1"/>
  <c r="I118" i="1"/>
  <c r="H118" i="1"/>
  <c r="G118" i="1"/>
  <c r="F118" i="1"/>
  <c r="E118" i="1"/>
  <c r="D118" i="1"/>
  <c r="C118" i="1"/>
  <c r="K118" i="1" s="1"/>
  <c r="B118" i="1"/>
  <c r="A118" i="1"/>
  <c r="H117" i="1"/>
  <c r="G117" i="1"/>
  <c r="F117" i="1"/>
  <c r="E117" i="1"/>
  <c r="D117" i="1"/>
  <c r="C117" i="1"/>
  <c r="L117" i="1" s="1"/>
  <c r="A117" i="1"/>
  <c r="B117" i="1" s="1"/>
  <c r="K116" i="1"/>
  <c r="H116" i="1"/>
  <c r="G116" i="1"/>
  <c r="F116" i="1"/>
  <c r="E116" i="1"/>
  <c r="D116" i="1"/>
  <c r="C116" i="1"/>
  <c r="J116" i="1" s="1"/>
  <c r="B116" i="1"/>
  <c r="A116" i="1"/>
  <c r="O115" i="1"/>
  <c r="N115" i="1"/>
  <c r="M115" i="1"/>
  <c r="L115" i="1"/>
  <c r="J115" i="1"/>
  <c r="I115" i="1"/>
  <c r="H115" i="1"/>
  <c r="G115" i="1"/>
  <c r="F115" i="1"/>
  <c r="E115" i="1"/>
  <c r="D115" i="1"/>
  <c r="C115" i="1"/>
  <c r="K115" i="1" s="1"/>
  <c r="A115" i="1"/>
  <c r="B115" i="1" s="1"/>
  <c r="I114" i="1"/>
  <c r="H114" i="1"/>
  <c r="G114" i="1"/>
  <c r="F114" i="1"/>
  <c r="E114" i="1"/>
  <c r="D114" i="1"/>
  <c r="C114" i="1"/>
  <c r="K114" i="1" s="1"/>
  <c r="A114" i="1"/>
  <c r="B114" i="1" s="1"/>
  <c r="O113" i="1"/>
  <c r="M113" i="1"/>
  <c r="L113" i="1"/>
  <c r="J113" i="1"/>
  <c r="H113" i="1"/>
  <c r="G113" i="1"/>
  <c r="F113" i="1"/>
  <c r="E113" i="1"/>
  <c r="D113" i="1"/>
  <c r="C113" i="1"/>
  <c r="N113" i="1" s="1"/>
  <c r="B113" i="1"/>
  <c r="A113" i="1"/>
  <c r="I112" i="1"/>
  <c r="H112" i="1"/>
  <c r="G112" i="1"/>
  <c r="F112" i="1"/>
  <c r="E112" i="1"/>
  <c r="D112" i="1"/>
  <c r="C112" i="1"/>
  <c r="K112" i="1" s="1"/>
  <c r="A112" i="1"/>
  <c r="B112" i="1" s="1"/>
  <c r="N111" i="1"/>
  <c r="J111" i="1"/>
  <c r="H111" i="1"/>
  <c r="G111" i="1"/>
  <c r="F111" i="1"/>
  <c r="E111" i="1"/>
  <c r="D111" i="1"/>
  <c r="C111" i="1"/>
  <c r="K111" i="1" s="1"/>
  <c r="B111" i="1"/>
  <c r="A111" i="1"/>
  <c r="O110" i="1"/>
  <c r="M110" i="1"/>
  <c r="L110" i="1"/>
  <c r="J110" i="1"/>
  <c r="I110" i="1"/>
  <c r="H110" i="1"/>
  <c r="G110" i="1"/>
  <c r="F110" i="1"/>
  <c r="E110" i="1"/>
  <c r="D110" i="1"/>
  <c r="C110" i="1"/>
  <c r="K110" i="1" s="1"/>
  <c r="A110" i="1"/>
  <c r="B110" i="1" s="1"/>
  <c r="N109" i="1"/>
  <c r="K109" i="1"/>
  <c r="H109" i="1"/>
  <c r="G109" i="1"/>
  <c r="F109" i="1"/>
  <c r="E109" i="1"/>
  <c r="D109" i="1"/>
  <c r="C109" i="1"/>
  <c r="A109" i="1"/>
  <c r="B109" i="1" s="1"/>
  <c r="J108" i="1"/>
  <c r="H108" i="1"/>
  <c r="G108" i="1"/>
  <c r="F108" i="1"/>
  <c r="E108" i="1"/>
  <c r="D108" i="1"/>
  <c r="C108" i="1"/>
  <c r="K108" i="1" s="1"/>
  <c r="B108" i="1"/>
  <c r="A108" i="1"/>
  <c r="O107" i="1"/>
  <c r="N107" i="1"/>
  <c r="M107" i="1"/>
  <c r="L107" i="1"/>
  <c r="J107" i="1"/>
  <c r="I107" i="1"/>
  <c r="H107" i="1"/>
  <c r="G107" i="1"/>
  <c r="F107" i="1"/>
  <c r="E107" i="1"/>
  <c r="D107" i="1"/>
  <c r="C107" i="1"/>
  <c r="K107" i="1" s="1"/>
  <c r="A107" i="1"/>
  <c r="B107" i="1" s="1"/>
  <c r="M106" i="1"/>
  <c r="I106" i="1"/>
  <c r="H106" i="1"/>
  <c r="G106" i="1"/>
  <c r="F106" i="1"/>
  <c r="E106" i="1"/>
  <c r="D106" i="1"/>
  <c r="C106" i="1"/>
  <c r="K106" i="1" s="1"/>
  <c r="A106" i="1"/>
  <c r="B106" i="1" s="1"/>
  <c r="O105" i="1"/>
  <c r="K105" i="1"/>
  <c r="H105" i="1"/>
  <c r="G105" i="1"/>
  <c r="F105" i="1"/>
  <c r="E105" i="1"/>
  <c r="D105" i="1"/>
  <c r="C105" i="1"/>
  <c r="J105" i="1" s="1"/>
  <c r="B105" i="1"/>
  <c r="A105" i="1"/>
  <c r="O104" i="1"/>
  <c r="H104" i="1"/>
  <c r="G104" i="1"/>
  <c r="F104" i="1"/>
  <c r="E104" i="1"/>
  <c r="D104" i="1"/>
  <c r="C104" i="1"/>
  <c r="A104" i="1"/>
  <c r="B104" i="1" s="1"/>
  <c r="H103" i="1"/>
  <c r="G103" i="1"/>
  <c r="F103" i="1"/>
  <c r="E103" i="1"/>
  <c r="D103" i="1"/>
  <c r="C103" i="1"/>
  <c r="B103" i="1"/>
  <c r="A103" i="1"/>
  <c r="O102" i="1"/>
  <c r="M102" i="1"/>
  <c r="L102" i="1"/>
  <c r="J102" i="1"/>
  <c r="I102" i="1"/>
  <c r="H102" i="1"/>
  <c r="G102" i="1"/>
  <c r="F102" i="1"/>
  <c r="E102" i="1"/>
  <c r="D102" i="1"/>
  <c r="C102" i="1"/>
  <c r="K102" i="1" s="1"/>
  <c r="B102" i="1"/>
  <c r="A102" i="1"/>
  <c r="O101" i="1"/>
  <c r="N101" i="1"/>
  <c r="K101" i="1"/>
  <c r="H101" i="1"/>
  <c r="G101" i="1"/>
  <c r="F101" i="1"/>
  <c r="E101" i="1"/>
  <c r="D101" i="1"/>
  <c r="C101" i="1"/>
  <c r="A101" i="1"/>
  <c r="B101" i="1" s="1"/>
  <c r="J100" i="1"/>
  <c r="H100" i="1"/>
  <c r="G100" i="1"/>
  <c r="F100" i="1"/>
  <c r="E100" i="1"/>
  <c r="D100" i="1"/>
  <c r="C100" i="1"/>
  <c r="K100" i="1" s="1"/>
  <c r="B100" i="1"/>
  <c r="A100" i="1"/>
  <c r="O99" i="1"/>
  <c r="N99" i="1"/>
  <c r="M99" i="1"/>
  <c r="L99" i="1"/>
  <c r="J99" i="1"/>
  <c r="I99" i="1"/>
  <c r="H99" i="1"/>
  <c r="G99" i="1"/>
  <c r="F99" i="1"/>
  <c r="E99" i="1"/>
  <c r="D99" i="1"/>
  <c r="C99" i="1"/>
  <c r="K99" i="1" s="1"/>
  <c r="A99" i="1"/>
  <c r="B99" i="1" s="1"/>
  <c r="M98" i="1"/>
  <c r="I98" i="1"/>
  <c r="H98" i="1"/>
  <c r="G98" i="1"/>
  <c r="F98" i="1"/>
  <c r="E98" i="1"/>
  <c r="D98" i="1"/>
  <c r="C98" i="1"/>
  <c r="K98" i="1" s="1"/>
  <c r="A98" i="1"/>
  <c r="B98" i="1" s="1"/>
  <c r="O97" i="1"/>
  <c r="K97" i="1"/>
  <c r="H97" i="1"/>
  <c r="G97" i="1"/>
  <c r="F97" i="1"/>
  <c r="E97" i="1"/>
  <c r="D97" i="1"/>
  <c r="C97" i="1"/>
  <c r="J97" i="1" s="1"/>
  <c r="B97" i="1"/>
  <c r="A97" i="1"/>
  <c r="H96" i="1"/>
  <c r="G96" i="1"/>
  <c r="F96" i="1"/>
  <c r="E96" i="1"/>
  <c r="D96" i="1"/>
  <c r="C96" i="1"/>
  <c r="O96" i="1" s="1"/>
  <c r="A96" i="1"/>
  <c r="B96" i="1" s="1"/>
  <c r="N95" i="1"/>
  <c r="K95" i="1"/>
  <c r="H95" i="1"/>
  <c r="G95" i="1"/>
  <c r="F95" i="1"/>
  <c r="E95" i="1"/>
  <c r="D95" i="1"/>
  <c r="C95" i="1"/>
  <c r="B95" i="1"/>
  <c r="A95" i="1"/>
  <c r="O94" i="1"/>
  <c r="M94" i="1"/>
  <c r="L94" i="1"/>
  <c r="J94" i="1"/>
  <c r="I94" i="1"/>
  <c r="H94" i="1"/>
  <c r="G94" i="1"/>
  <c r="F94" i="1"/>
  <c r="E94" i="1"/>
  <c r="D94" i="1"/>
  <c r="C94" i="1"/>
  <c r="K94" i="1" s="1"/>
  <c r="B94" i="1"/>
  <c r="A94" i="1"/>
  <c r="O93" i="1"/>
  <c r="N93" i="1"/>
  <c r="K93" i="1"/>
  <c r="H93" i="1"/>
  <c r="G93" i="1"/>
  <c r="F93" i="1"/>
  <c r="E93" i="1"/>
  <c r="D93" i="1"/>
  <c r="C93" i="1"/>
  <c r="A93" i="1"/>
  <c r="B93" i="1" s="1"/>
  <c r="M92" i="1"/>
  <c r="H92" i="1"/>
  <c r="G92" i="1"/>
  <c r="F92" i="1"/>
  <c r="E92" i="1"/>
  <c r="D92" i="1"/>
  <c r="C92" i="1"/>
  <c r="J92" i="1" s="1"/>
  <c r="B92" i="1"/>
  <c r="A92" i="1"/>
  <c r="O91" i="1"/>
  <c r="N91" i="1"/>
  <c r="M91" i="1"/>
  <c r="L91" i="1"/>
  <c r="J91" i="1"/>
  <c r="I91" i="1"/>
  <c r="H91" i="1"/>
  <c r="G91" i="1"/>
  <c r="F91" i="1"/>
  <c r="E91" i="1"/>
  <c r="D91" i="1"/>
  <c r="C91" i="1"/>
  <c r="K91" i="1" s="1"/>
  <c r="A91" i="1"/>
  <c r="B91" i="1" s="1"/>
  <c r="L90" i="1"/>
  <c r="H90" i="1"/>
  <c r="G90" i="1"/>
  <c r="F90" i="1"/>
  <c r="E90" i="1"/>
  <c r="D90" i="1"/>
  <c r="C90" i="1"/>
  <c r="I90" i="1" s="1"/>
  <c r="A90" i="1"/>
  <c r="B90" i="1" s="1"/>
  <c r="O89" i="1"/>
  <c r="K89" i="1"/>
  <c r="H89" i="1"/>
  <c r="G89" i="1"/>
  <c r="F89" i="1"/>
  <c r="E89" i="1"/>
  <c r="D89" i="1"/>
  <c r="C89" i="1"/>
  <c r="J89" i="1" s="1"/>
  <c r="B89" i="1"/>
  <c r="A89" i="1"/>
  <c r="N88" i="1"/>
  <c r="H88" i="1"/>
  <c r="G88" i="1"/>
  <c r="F88" i="1"/>
  <c r="E88" i="1"/>
  <c r="D88" i="1"/>
  <c r="C88" i="1"/>
  <c r="A88" i="1"/>
  <c r="B88" i="1" s="1"/>
  <c r="H87" i="1"/>
  <c r="G87" i="1"/>
  <c r="F87" i="1"/>
  <c r="E87" i="1"/>
  <c r="D87" i="1"/>
  <c r="C87" i="1"/>
  <c r="K87" i="1" s="1"/>
  <c r="B87" i="1"/>
  <c r="A87" i="1"/>
  <c r="O86" i="1"/>
  <c r="M86" i="1"/>
  <c r="L86" i="1"/>
  <c r="J86" i="1"/>
  <c r="I86" i="1"/>
  <c r="H86" i="1"/>
  <c r="G86" i="1"/>
  <c r="F86" i="1"/>
  <c r="E86" i="1"/>
  <c r="D86" i="1"/>
  <c r="C86" i="1"/>
  <c r="K86" i="1" s="1"/>
  <c r="B86" i="1"/>
  <c r="A86" i="1"/>
  <c r="O85" i="1"/>
  <c r="N85" i="1"/>
  <c r="K85" i="1"/>
  <c r="H85" i="1"/>
  <c r="G85" i="1"/>
  <c r="F85" i="1"/>
  <c r="E85" i="1"/>
  <c r="D85" i="1"/>
  <c r="C85" i="1"/>
  <c r="B85" i="1"/>
  <c r="A85" i="1"/>
  <c r="N84" i="1"/>
  <c r="I84" i="1"/>
  <c r="H84" i="1"/>
  <c r="G84" i="1"/>
  <c r="F84" i="1"/>
  <c r="E84" i="1"/>
  <c r="D84" i="1"/>
  <c r="C84" i="1"/>
  <c r="K84" i="1" s="1"/>
  <c r="A84" i="1"/>
  <c r="B84" i="1" s="1"/>
  <c r="K83" i="1"/>
  <c r="H83" i="1"/>
  <c r="G83" i="1"/>
  <c r="F83" i="1"/>
  <c r="E83" i="1"/>
  <c r="D83" i="1"/>
  <c r="C83" i="1"/>
  <c r="B83" i="1"/>
  <c r="A83" i="1"/>
  <c r="O82" i="1"/>
  <c r="M82" i="1"/>
  <c r="L82" i="1"/>
  <c r="J82" i="1"/>
  <c r="I82" i="1"/>
  <c r="H82" i="1"/>
  <c r="G82" i="1"/>
  <c r="F82" i="1"/>
  <c r="E82" i="1"/>
  <c r="D82" i="1"/>
  <c r="C82" i="1"/>
  <c r="N82" i="1" s="1"/>
  <c r="B82" i="1"/>
  <c r="A82" i="1"/>
  <c r="K81" i="1"/>
  <c r="H81" i="1"/>
  <c r="G81" i="1"/>
  <c r="F81" i="1"/>
  <c r="E81" i="1"/>
  <c r="D81" i="1"/>
  <c r="C81" i="1"/>
  <c r="A81" i="1"/>
  <c r="B81" i="1" s="1"/>
  <c r="O80" i="1"/>
  <c r="M80" i="1"/>
  <c r="J80" i="1"/>
  <c r="H80" i="1"/>
  <c r="G80" i="1"/>
  <c r="F80" i="1"/>
  <c r="E80" i="1"/>
  <c r="D80" i="1"/>
  <c r="C80" i="1"/>
  <c r="L80" i="1" s="1"/>
  <c r="B80" i="1"/>
  <c r="A80" i="1"/>
  <c r="O79" i="1"/>
  <c r="N79" i="1"/>
  <c r="M79" i="1"/>
  <c r="L79" i="1"/>
  <c r="J79" i="1"/>
  <c r="I79" i="1"/>
  <c r="H79" i="1"/>
  <c r="G79" i="1"/>
  <c r="F79" i="1"/>
  <c r="E79" i="1"/>
  <c r="D79" i="1"/>
  <c r="C79" i="1"/>
  <c r="K79" i="1" s="1"/>
  <c r="A79" i="1"/>
  <c r="B79" i="1" s="1"/>
  <c r="H78" i="1"/>
  <c r="G78" i="1"/>
  <c r="F78" i="1"/>
  <c r="E78" i="1"/>
  <c r="D78" i="1"/>
  <c r="C78" i="1"/>
  <c r="M78" i="1" s="1"/>
  <c r="A78" i="1"/>
  <c r="B78" i="1" s="1"/>
  <c r="O77" i="1"/>
  <c r="M77" i="1"/>
  <c r="L77" i="1"/>
  <c r="J77" i="1"/>
  <c r="H77" i="1"/>
  <c r="G77" i="1"/>
  <c r="F77" i="1"/>
  <c r="E77" i="1"/>
  <c r="D77" i="1"/>
  <c r="C77" i="1"/>
  <c r="I77" i="1" s="1"/>
  <c r="B77" i="1"/>
  <c r="A77" i="1"/>
  <c r="H76" i="1"/>
  <c r="G76" i="1"/>
  <c r="F76" i="1"/>
  <c r="E76" i="1"/>
  <c r="D76" i="1"/>
  <c r="C76" i="1"/>
  <c r="N76" i="1" s="1"/>
  <c r="A76" i="1"/>
  <c r="B76" i="1" s="1"/>
  <c r="K75" i="1"/>
  <c r="J75" i="1"/>
  <c r="H75" i="1"/>
  <c r="G75" i="1"/>
  <c r="F75" i="1"/>
  <c r="E75" i="1"/>
  <c r="D75" i="1"/>
  <c r="C75" i="1"/>
  <c r="B75" i="1"/>
  <c r="A75" i="1"/>
  <c r="O74" i="1"/>
  <c r="M74" i="1"/>
  <c r="L74" i="1"/>
  <c r="J74" i="1"/>
  <c r="I74" i="1"/>
  <c r="H74" i="1"/>
  <c r="G74" i="1"/>
  <c r="F74" i="1"/>
  <c r="E74" i="1"/>
  <c r="D74" i="1"/>
  <c r="C74" i="1"/>
  <c r="N74" i="1" s="1"/>
  <c r="B74" i="1"/>
  <c r="A74" i="1"/>
  <c r="K73" i="1"/>
  <c r="I73" i="1"/>
  <c r="H73" i="1"/>
  <c r="G73" i="1"/>
  <c r="F73" i="1"/>
  <c r="E73" i="1"/>
  <c r="D73" i="1"/>
  <c r="C73" i="1"/>
  <c r="A73" i="1"/>
  <c r="B73" i="1" s="1"/>
  <c r="O72" i="1"/>
  <c r="M72" i="1"/>
  <c r="J72" i="1"/>
  <c r="H72" i="1"/>
  <c r="G72" i="1"/>
  <c r="F72" i="1"/>
  <c r="E72" i="1"/>
  <c r="D72" i="1"/>
  <c r="C72" i="1"/>
  <c r="L72" i="1" s="1"/>
  <c r="B72" i="1"/>
  <c r="A72" i="1"/>
  <c r="O71" i="1"/>
  <c r="N71" i="1"/>
  <c r="M71" i="1"/>
  <c r="L71" i="1"/>
  <c r="J71" i="1"/>
  <c r="I71" i="1"/>
  <c r="H71" i="1"/>
  <c r="G71" i="1"/>
  <c r="F71" i="1"/>
  <c r="E71" i="1"/>
  <c r="D71" i="1"/>
  <c r="C71" i="1"/>
  <c r="K71" i="1" s="1"/>
  <c r="A71" i="1"/>
  <c r="B71" i="1" s="1"/>
  <c r="H70" i="1"/>
  <c r="G70" i="1"/>
  <c r="F70" i="1"/>
  <c r="E70" i="1"/>
  <c r="D70" i="1"/>
  <c r="C70" i="1"/>
  <c r="N70" i="1" s="1"/>
  <c r="A70" i="1"/>
  <c r="B70" i="1" s="1"/>
  <c r="O69" i="1"/>
  <c r="M69" i="1"/>
  <c r="L69" i="1"/>
  <c r="J69" i="1"/>
  <c r="H69" i="1"/>
  <c r="G69" i="1"/>
  <c r="F69" i="1"/>
  <c r="E69" i="1"/>
  <c r="D69" i="1"/>
  <c r="C69" i="1"/>
  <c r="I69" i="1" s="1"/>
  <c r="B69" i="1"/>
  <c r="A69" i="1"/>
  <c r="K68" i="1"/>
  <c r="H68" i="1"/>
  <c r="G68" i="1"/>
  <c r="F68" i="1"/>
  <c r="E68" i="1"/>
  <c r="D68" i="1"/>
  <c r="C68" i="1"/>
  <c r="I68" i="1" s="1"/>
  <c r="A68" i="1"/>
  <c r="B68" i="1" s="1"/>
  <c r="J67" i="1"/>
  <c r="H67" i="1"/>
  <c r="G67" i="1"/>
  <c r="F67" i="1"/>
  <c r="E67" i="1"/>
  <c r="D67" i="1"/>
  <c r="C67" i="1"/>
  <c r="K67" i="1" s="1"/>
  <c r="B67" i="1"/>
  <c r="A67" i="1"/>
  <c r="O66" i="1"/>
  <c r="M66" i="1"/>
  <c r="L66" i="1"/>
  <c r="J66" i="1"/>
  <c r="I66" i="1"/>
  <c r="H66" i="1"/>
  <c r="G66" i="1"/>
  <c r="F66" i="1"/>
  <c r="E66" i="1"/>
  <c r="D66" i="1"/>
  <c r="C66" i="1"/>
  <c r="N66" i="1" s="1"/>
  <c r="A66" i="1"/>
  <c r="B66" i="1" s="1"/>
  <c r="I65" i="1"/>
  <c r="H65" i="1"/>
  <c r="G65" i="1"/>
  <c r="F65" i="1"/>
  <c r="E65" i="1"/>
  <c r="D65" i="1"/>
  <c r="C65" i="1"/>
  <c r="K65" i="1" s="1"/>
  <c r="A65" i="1"/>
  <c r="B65" i="1" s="1"/>
  <c r="O64" i="1"/>
  <c r="M64" i="1"/>
  <c r="J64" i="1"/>
  <c r="H64" i="1"/>
  <c r="G64" i="1"/>
  <c r="F64" i="1"/>
  <c r="E64" i="1"/>
  <c r="D64" i="1"/>
  <c r="C64" i="1"/>
  <c r="L64" i="1" s="1"/>
  <c r="B64" i="1"/>
  <c r="A64" i="1"/>
  <c r="O63" i="1"/>
  <c r="N63" i="1"/>
  <c r="M63" i="1"/>
  <c r="L63" i="1"/>
  <c r="J63" i="1"/>
  <c r="I63" i="1"/>
  <c r="H63" i="1"/>
  <c r="G63" i="1"/>
  <c r="F63" i="1"/>
  <c r="E63" i="1"/>
  <c r="D63" i="1"/>
  <c r="C63" i="1"/>
  <c r="K63" i="1" s="1"/>
  <c r="A63" i="1"/>
  <c r="B63" i="1" s="1"/>
  <c r="N62" i="1"/>
  <c r="H62" i="1"/>
  <c r="G62" i="1"/>
  <c r="F62" i="1"/>
  <c r="E62" i="1"/>
  <c r="D62" i="1"/>
  <c r="C62" i="1"/>
  <c r="K62" i="1" s="1"/>
  <c r="A62" i="1"/>
  <c r="B62" i="1" s="1"/>
  <c r="O61" i="1"/>
  <c r="M61" i="1"/>
  <c r="L61" i="1"/>
  <c r="J61" i="1"/>
  <c r="H61" i="1"/>
  <c r="G61" i="1"/>
  <c r="F61" i="1"/>
  <c r="E61" i="1"/>
  <c r="D61" i="1"/>
  <c r="C61" i="1"/>
  <c r="I61" i="1" s="1"/>
  <c r="B61" i="1"/>
  <c r="A61" i="1"/>
  <c r="O60" i="1"/>
  <c r="N60" i="1"/>
  <c r="H60" i="1"/>
  <c r="G60" i="1"/>
  <c r="F60" i="1"/>
  <c r="E60" i="1"/>
  <c r="D60" i="1"/>
  <c r="C60" i="1"/>
  <c r="K60" i="1" s="1"/>
  <c r="A60" i="1"/>
  <c r="B60" i="1" s="1"/>
  <c r="H59" i="1"/>
  <c r="G59" i="1"/>
  <c r="F59" i="1"/>
  <c r="E59" i="1"/>
  <c r="D59" i="1"/>
  <c r="C59" i="1"/>
  <c r="N59" i="1" s="1"/>
  <c r="B59" i="1"/>
  <c r="A59" i="1"/>
  <c r="O58" i="1"/>
  <c r="M58" i="1"/>
  <c r="L58" i="1"/>
  <c r="J58" i="1"/>
  <c r="I58" i="1"/>
  <c r="H58" i="1"/>
  <c r="G58" i="1"/>
  <c r="F58" i="1"/>
  <c r="E58" i="1"/>
  <c r="D58" i="1"/>
  <c r="C58" i="1"/>
  <c r="N58" i="1" s="1"/>
  <c r="A58" i="1"/>
  <c r="B58" i="1" s="1"/>
  <c r="N57" i="1"/>
  <c r="I57" i="1"/>
  <c r="H57" i="1"/>
  <c r="G57" i="1"/>
  <c r="F57" i="1"/>
  <c r="E57" i="1"/>
  <c r="D57" i="1"/>
  <c r="C57" i="1"/>
  <c r="K57" i="1" s="1"/>
  <c r="A57" i="1"/>
  <c r="B57" i="1" s="1"/>
  <c r="H56" i="1"/>
  <c r="G56" i="1"/>
  <c r="F56" i="1"/>
  <c r="E56" i="1"/>
  <c r="D56" i="1"/>
  <c r="C56" i="1"/>
  <c r="O56" i="1" s="1"/>
  <c r="B56" i="1"/>
  <c r="A56" i="1"/>
  <c r="O55" i="1"/>
  <c r="N55" i="1"/>
  <c r="M55" i="1"/>
  <c r="L55" i="1"/>
  <c r="J55" i="1"/>
  <c r="I55" i="1"/>
  <c r="H55" i="1"/>
  <c r="G55" i="1"/>
  <c r="F55" i="1"/>
  <c r="E55" i="1"/>
  <c r="D55" i="1"/>
  <c r="C55" i="1"/>
  <c r="K55" i="1" s="1"/>
  <c r="A55" i="1"/>
  <c r="B55" i="1" s="1"/>
  <c r="N54" i="1"/>
  <c r="K54" i="1"/>
  <c r="I54" i="1"/>
  <c r="H54" i="1"/>
  <c r="G54" i="1"/>
  <c r="F54" i="1"/>
  <c r="E54" i="1"/>
  <c r="D54" i="1"/>
  <c r="C54" i="1"/>
  <c r="A54" i="1"/>
  <c r="B54" i="1" s="1"/>
  <c r="O53" i="1"/>
  <c r="M53" i="1"/>
  <c r="L53" i="1"/>
  <c r="J53" i="1"/>
  <c r="H53" i="1"/>
  <c r="G53" i="1"/>
  <c r="F53" i="1"/>
  <c r="E53" i="1"/>
  <c r="D53" i="1"/>
  <c r="C53" i="1"/>
  <c r="I53" i="1" s="1"/>
  <c r="B53" i="1"/>
  <c r="A53" i="1"/>
  <c r="O52" i="1"/>
  <c r="N52" i="1"/>
  <c r="K52" i="1"/>
  <c r="I52" i="1"/>
  <c r="H52" i="1"/>
  <c r="G52" i="1"/>
  <c r="F52" i="1"/>
  <c r="E52" i="1"/>
  <c r="D52" i="1"/>
  <c r="C52" i="1"/>
  <c r="A52" i="1"/>
  <c r="B52" i="1" s="1"/>
  <c r="J51" i="1"/>
  <c r="H51" i="1"/>
  <c r="G51" i="1"/>
  <c r="F51" i="1"/>
  <c r="E51" i="1"/>
  <c r="D51" i="1"/>
  <c r="C51" i="1"/>
  <c r="B51" i="1"/>
  <c r="A51" i="1"/>
  <c r="O50" i="1"/>
  <c r="M50" i="1"/>
  <c r="L50" i="1"/>
  <c r="J50" i="1"/>
  <c r="I50" i="1"/>
  <c r="H50" i="1"/>
  <c r="G50" i="1"/>
  <c r="F50" i="1"/>
  <c r="E50" i="1"/>
  <c r="D50" i="1"/>
  <c r="C50" i="1"/>
  <c r="N50" i="1" s="1"/>
  <c r="B50" i="1"/>
  <c r="A50" i="1"/>
  <c r="O49" i="1"/>
  <c r="N49" i="1"/>
  <c r="H49" i="1"/>
  <c r="G49" i="1"/>
  <c r="F49" i="1"/>
  <c r="E49" i="1"/>
  <c r="D49" i="1"/>
  <c r="C49" i="1"/>
  <c r="K49" i="1" s="1"/>
  <c r="A49" i="1"/>
  <c r="B49" i="1" s="1"/>
  <c r="O48" i="1"/>
  <c r="N48" i="1"/>
  <c r="J48" i="1"/>
  <c r="H48" i="1"/>
  <c r="G48" i="1"/>
  <c r="F48" i="1"/>
  <c r="E48" i="1"/>
  <c r="D48" i="1"/>
  <c r="C48" i="1"/>
  <c r="K48" i="1" s="1"/>
  <c r="B48" i="1"/>
  <c r="A48" i="1"/>
  <c r="O47" i="1"/>
  <c r="N47" i="1"/>
  <c r="M47" i="1"/>
  <c r="L47" i="1"/>
  <c r="J47" i="1"/>
  <c r="I47" i="1"/>
  <c r="H47" i="1"/>
  <c r="G47" i="1"/>
  <c r="F47" i="1"/>
  <c r="E47" i="1"/>
  <c r="D47" i="1"/>
  <c r="C47" i="1"/>
  <c r="K47" i="1" s="1"/>
  <c r="B47" i="1"/>
  <c r="A47" i="1"/>
  <c r="H46" i="1"/>
  <c r="G46" i="1"/>
  <c r="F46" i="1"/>
  <c r="E46" i="1"/>
  <c r="D46" i="1"/>
  <c r="C46" i="1"/>
  <c r="I46" i="1" s="1"/>
  <c r="A46" i="1"/>
  <c r="B46" i="1" s="1"/>
  <c r="H45" i="1"/>
  <c r="G45" i="1"/>
  <c r="F45" i="1"/>
  <c r="E45" i="1"/>
  <c r="D45" i="1"/>
  <c r="C45" i="1"/>
  <c r="K45" i="1" s="1"/>
  <c r="B45" i="1"/>
  <c r="A45" i="1"/>
  <c r="O44" i="1"/>
  <c r="N44" i="1"/>
  <c r="L44" i="1"/>
  <c r="J44" i="1"/>
  <c r="I44" i="1"/>
  <c r="H44" i="1"/>
  <c r="G44" i="1"/>
  <c r="F44" i="1"/>
  <c r="E44" i="1"/>
  <c r="D44" i="1"/>
  <c r="C44" i="1"/>
  <c r="M44" i="1" s="1"/>
  <c r="A44" i="1"/>
  <c r="B44" i="1" s="1"/>
  <c r="J43" i="1"/>
  <c r="H43" i="1"/>
  <c r="G43" i="1"/>
  <c r="F43" i="1"/>
  <c r="E43" i="1"/>
  <c r="D43" i="1"/>
  <c r="C43" i="1"/>
  <c r="N43" i="1" s="1"/>
  <c r="B43" i="1"/>
  <c r="A43" i="1"/>
  <c r="O42" i="1"/>
  <c r="M42" i="1"/>
  <c r="L42" i="1"/>
  <c r="J42" i="1"/>
  <c r="I42" i="1"/>
  <c r="H42" i="1"/>
  <c r="G42" i="1"/>
  <c r="F42" i="1"/>
  <c r="E42" i="1"/>
  <c r="D42" i="1"/>
  <c r="C42" i="1"/>
  <c r="N42" i="1" s="1"/>
  <c r="B42" i="1"/>
  <c r="A42" i="1"/>
  <c r="O41" i="1"/>
  <c r="N41" i="1"/>
  <c r="H41" i="1"/>
  <c r="G41" i="1"/>
  <c r="F41" i="1"/>
  <c r="E41" i="1"/>
  <c r="D41" i="1"/>
  <c r="C41" i="1"/>
  <c r="K41" i="1" s="1"/>
  <c r="A41" i="1"/>
  <c r="B41" i="1" s="1"/>
  <c r="O40" i="1"/>
  <c r="N40" i="1"/>
  <c r="J40" i="1"/>
  <c r="H40" i="1"/>
  <c r="G40" i="1"/>
  <c r="F40" i="1"/>
  <c r="E40" i="1"/>
  <c r="D40" i="1"/>
  <c r="C40" i="1"/>
  <c r="K40" i="1" s="1"/>
  <c r="B40" i="1"/>
  <c r="A40" i="1"/>
  <c r="O39" i="1"/>
  <c r="N39" i="1"/>
  <c r="M39" i="1"/>
  <c r="L39" i="1"/>
  <c r="J39" i="1"/>
  <c r="I39" i="1"/>
  <c r="H39" i="1"/>
  <c r="G39" i="1"/>
  <c r="F39" i="1"/>
  <c r="E39" i="1"/>
  <c r="D39" i="1"/>
  <c r="C39" i="1"/>
  <c r="K39" i="1" s="1"/>
  <c r="B39" i="1"/>
  <c r="A39" i="1"/>
  <c r="H38" i="1"/>
  <c r="G38" i="1"/>
  <c r="F38" i="1"/>
  <c r="E38" i="1"/>
  <c r="D38" i="1"/>
  <c r="C38" i="1"/>
  <c r="A38" i="1"/>
  <c r="B38" i="1" s="1"/>
  <c r="H37" i="1"/>
  <c r="G37" i="1"/>
  <c r="F37" i="1"/>
  <c r="E37" i="1"/>
  <c r="D37" i="1"/>
  <c r="C37" i="1"/>
  <c r="M37" i="1" s="1"/>
  <c r="B37" i="1"/>
  <c r="A37" i="1"/>
  <c r="O36" i="1"/>
  <c r="N36" i="1"/>
  <c r="L36" i="1"/>
  <c r="J36" i="1"/>
  <c r="I36" i="1"/>
  <c r="H36" i="1"/>
  <c r="G36" i="1"/>
  <c r="F36" i="1"/>
  <c r="E36" i="1"/>
  <c r="D36" i="1"/>
  <c r="C36" i="1"/>
  <c r="M36" i="1" s="1"/>
  <c r="A36" i="1"/>
  <c r="B36" i="1" s="1"/>
  <c r="J35" i="1"/>
  <c r="H35" i="1"/>
  <c r="G35" i="1"/>
  <c r="F35" i="1"/>
  <c r="E35" i="1"/>
  <c r="D35" i="1"/>
  <c r="C35" i="1"/>
  <c r="M35" i="1" s="1"/>
  <c r="B35" i="1"/>
  <c r="A35" i="1"/>
  <c r="O34" i="1"/>
  <c r="M34" i="1"/>
  <c r="L34" i="1"/>
  <c r="J34" i="1"/>
  <c r="I34" i="1"/>
  <c r="H34" i="1"/>
  <c r="G34" i="1"/>
  <c r="F34" i="1"/>
  <c r="E34" i="1"/>
  <c r="D34" i="1"/>
  <c r="C34" i="1"/>
  <c r="N34" i="1" s="1"/>
  <c r="B34" i="1"/>
  <c r="A34" i="1"/>
  <c r="O33" i="1"/>
  <c r="N33" i="1"/>
  <c r="H33" i="1"/>
  <c r="G33" i="1"/>
  <c r="F33" i="1"/>
  <c r="E33" i="1"/>
  <c r="D33" i="1"/>
  <c r="C33" i="1"/>
  <c r="K33" i="1" s="1"/>
  <c r="A33" i="1"/>
  <c r="B33" i="1" s="1"/>
  <c r="N32" i="1"/>
  <c r="J32" i="1"/>
  <c r="H32" i="1"/>
  <c r="G32" i="1"/>
  <c r="F32" i="1"/>
  <c r="E32" i="1"/>
  <c r="D32" i="1"/>
  <c r="C32" i="1"/>
  <c r="K32" i="1" s="1"/>
  <c r="B32" i="1"/>
  <c r="A32" i="1"/>
  <c r="O31" i="1"/>
  <c r="N31" i="1"/>
  <c r="M31" i="1"/>
  <c r="L31" i="1"/>
  <c r="J31" i="1"/>
  <c r="I31" i="1"/>
  <c r="H31" i="1"/>
  <c r="G31" i="1"/>
  <c r="F31" i="1"/>
  <c r="E31" i="1"/>
  <c r="D31" i="1"/>
  <c r="C31" i="1"/>
  <c r="K31" i="1" s="1"/>
  <c r="B31" i="1"/>
  <c r="A31" i="1"/>
  <c r="H30" i="1"/>
  <c r="G30" i="1"/>
  <c r="F30" i="1"/>
  <c r="E30" i="1"/>
  <c r="D30" i="1"/>
  <c r="C30" i="1"/>
  <c r="M30" i="1" s="1"/>
  <c r="A30" i="1"/>
  <c r="B30" i="1" s="1"/>
  <c r="H29" i="1"/>
  <c r="G29" i="1"/>
  <c r="F29" i="1"/>
  <c r="E29" i="1"/>
  <c r="D29" i="1"/>
  <c r="C29" i="1"/>
  <c r="K29" i="1" s="1"/>
  <c r="B29" i="1"/>
  <c r="A29" i="1"/>
  <c r="O28" i="1"/>
  <c r="N28" i="1"/>
  <c r="L28" i="1"/>
  <c r="J28" i="1"/>
  <c r="I28" i="1"/>
  <c r="H28" i="1"/>
  <c r="G28" i="1"/>
  <c r="F28" i="1"/>
  <c r="E28" i="1"/>
  <c r="D28" i="1"/>
  <c r="C28" i="1"/>
  <c r="M28" i="1" s="1"/>
  <c r="A28" i="1"/>
  <c r="B28" i="1" s="1"/>
  <c r="J27" i="1"/>
  <c r="H27" i="1"/>
  <c r="G27" i="1"/>
  <c r="F27" i="1"/>
  <c r="E27" i="1"/>
  <c r="D27" i="1"/>
  <c r="C27" i="1"/>
  <c r="M27" i="1" s="1"/>
  <c r="B27" i="1"/>
  <c r="A27" i="1"/>
  <c r="O26" i="1"/>
  <c r="M26" i="1"/>
  <c r="L26" i="1"/>
  <c r="J26" i="1"/>
  <c r="I26" i="1"/>
  <c r="H26" i="1"/>
  <c r="G26" i="1"/>
  <c r="F26" i="1"/>
  <c r="E26" i="1"/>
  <c r="D26" i="1"/>
  <c r="C26" i="1"/>
  <c r="N26" i="1" s="1"/>
  <c r="B26" i="1"/>
  <c r="A26" i="1"/>
  <c r="O25" i="1"/>
  <c r="N25" i="1"/>
  <c r="H25" i="1"/>
  <c r="G25" i="1"/>
  <c r="F25" i="1"/>
  <c r="E25" i="1"/>
  <c r="D25" i="1"/>
  <c r="C25" i="1"/>
  <c r="K25" i="1" s="1"/>
  <c r="A25" i="1"/>
  <c r="B25" i="1" s="1"/>
  <c r="O24" i="1"/>
  <c r="N24" i="1"/>
  <c r="M24" i="1"/>
  <c r="J24" i="1"/>
  <c r="I24" i="1"/>
  <c r="H24" i="1"/>
  <c r="G24" i="1"/>
  <c r="F24" i="1"/>
  <c r="E24" i="1"/>
  <c r="D24" i="1"/>
  <c r="C24" i="1"/>
  <c r="L24" i="1" s="1"/>
  <c r="A24" i="1"/>
  <c r="B24" i="1" s="1"/>
  <c r="O23" i="1"/>
  <c r="N23" i="1"/>
  <c r="M23" i="1"/>
  <c r="L23" i="1"/>
  <c r="J23" i="1"/>
  <c r="I23" i="1"/>
  <c r="H23" i="1"/>
  <c r="G23" i="1"/>
  <c r="F23" i="1"/>
  <c r="E23" i="1"/>
  <c r="D23" i="1"/>
  <c r="C23" i="1"/>
  <c r="K23" i="1" s="1"/>
  <c r="B23" i="1"/>
  <c r="A23" i="1"/>
  <c r="O22" i="1"/>
  <c r="N22" i="1"/>
  <c r="M22" i="1"/>
  <c r="J22" i="1"/>
  <c r="I22" i="1"/>
  <c r="H22" i="1"/>
  <c r="G22" i="1"/>
  <c r="F22" i="1"/>
  <c r="E22" i="1"/>
  <c r="D22" i="1"/>
  <c r="C22" i="1"/>
  <c r="L22" i="1" s="1"/>
  <c r="B22" i="1"/>
  <c r="A22" i="1"/>
  <c r="N21" i="1"/>
  <c r="M21" i="1"/>
  <c r="L21" i="1"/>
  <c r="J21" i="1"/>
  <c r="I21" i="1"/>
  <c r="H21" i="1"/>
  <c r="G21" i="1"/>
  <c r="F21" i="1"/>
  <c r="E21" i="1"/>
  <c r="D21" i="1"/>
  <c r="C21" i="1"/>
  <c r="K21" i="1" s="1"/>
  <c r="A21" i="1"/>
  <c r="B21" i="1" s="1"/>
  <c r="M20" i="1"/>
  <c r="L20" i="1"/>
  <c r="H20" i="1"/>
  <c r="G20" i="1"/>
  <c r="F20" i="1"/>
  <c r="E20" i="1"/>
  <c r="D20" i="1"/>
  <c r="C20" i="1"/>
  <c r="K20" i="1" s="1"/>
  <c r="A20" i="1"/>
  <c r="B20" i="1" s="1"/>
  <c r="H19" i="1"/>
  <c r="G19" i="1"/>
  <c r="F19" i="1"/>
  <c r="E19" i="1"/>
  <c r="D19" i="1"/>
  <c r="C19" i="1"/>
  <c r="J19" i="1" s="1"/>
  <c r="B19" i="1"/>
  <c r="A19" i="1"/>
  <c r="J18" i="1"/>
  <c r="H18" i="1"/>
  <c r="G18" i="1"/>
  <c r="F18" i="1"/>
  <c r="E18" i="1"/>
  <c r="D18" i="1"/>
  <c r="C18" i="1"/>
  <c r="I18" i="1" s="1"/>
  <c r="B18" i="1"/>
  <c r="A18" i="1"/>
  <c r="O17" i="1"/>
  <c r="N17" i="1"/>
  <c r="M17" i="1"/>
  <c r="L17" i="1"/>
  <c r="J17" i="1"/>
  <c r="I17" i="1"/>
  <c r="H17" i="1"/>
  <c r="G17" i="1"/>
  <c r="F17" i="1"/>
  <c r="E17" i="1"/>
  <c r="D17" i="1"/>
  <c r="C17" i="1"/>
  <c r="K17" i="1" s="1"/>
  <c r="A17" i="1"/>
  <c r="B17" i="1" s="1"/>
  <c r="K19" i="1" l="1"/>
  <c r="J38" i="1"/>
  <c r="O38" i="1"/>
  <c r="O51" i="1"/>
  <c r="L51" i="1"/>
  <c r="M88" i="1"/>
  <c r="J88" i="1"/>
  <c r="I88" i="1"/>
  <c r="L88" i="1"/>
  <c r="O88" i="1"/>
  <c r="M104" i="1"/>
  <c r="J104" i="1"/>
  <c r="I104" i="1"/>
  <c r="N104" i="1"/>
  <c r="L104" i="1"/>
  <c r="L127" i="1"/>
  <c r="J127" i="1"/>
  <c r="I127" i="1"/>
  <c r="O127" i="1"/>
  <c r="M127" i="1"/>
  <c r="K127" i="1"/>
  <c r="L18" i="1"/>
  <c r="M19" i="1"/>
  <c r="N20" i="1"/>
  <c r="O21" i="1"/>
  <c r="K24" i="1"/>
  <c r="J29" i="1"/>
  <c r="N30" i="1"/>
  <c r="J37" i="1"/>
  <c r="N38" i="1"/>
  <c r="M43" i="1"/>
  <c r="J45" i="1"/>
  <c r="N46" i="1"/>
  <c r="M51" i="1"/>
  <c r="J59" i="1"/>
  <c r="K70" i="1"/>
  <c r="O122" i="1"/>
  <c r="M122" i="1"/>
  <c r="L122" i="1"/>
  <c r="J122" i="1"/>
  <c r="K122" i="1"/>
  <c r="I122" i="1"/>
  <c r="L46" i="1"/>
  <c r="L19" i="1"/>
  <c r="O27" i="1"/>
  <c r="L27" i="1"/>
  <c r="O35" i="1"/>
  <c r="L35" i="1"/>
  <c r="O83" i="1"/>
  <c r="N83" i="1"/>
  <c r="L83" i="1"/>
  <c r="I83" i="1"/>
  <c r="M83" i="1"/>
  <c r="L103" i="1"/>
  <c r="O103" i="1"/>
  <c r="N103" i="1"/>
  <c r="M103" i="1"/>
  <c r="J103" i="1"/>
  <c r="I103" i="1"/>
  <c r="M18" i="1"/>
  <c r="N19" i="1"/>
  <c r="O20" i="1"/>
  <c r="N27" i="1"/>
  <c r="L32" i="1"/>
  <c r="I32" i="1"/>
  <c r="M32" i="1"/>
  <c r="N35" i="1"/>
  <c r="K37" i="1"/>
  <c r="L40" i="1"/>
  <c r="I40" i="1"/>
  <c r="M40" i="1"/>
  <c r="L48" i="1"/>
  <c r="I48" i="1"/>
  <c r="M48" i="1"/>
  <c r="N51" i="1"/>
  <c r="M57" i="1"/>
  <c r="J57" i="1"/>
  <c r="O57" i="1"/>
  <c r="L57" i="1"/>
  <c r="K59" i="1"/>
  <c r="M65" i="1"/>
  <c r="L65" i="1"/>
  <c r="J65" i="1"/>
  <c r="O65" i="1"/>
  <c r="N65" i="1"/>
  <c r="O67" i="1"/>
  <c r="N67" i="1"/>
  <c r="L67" i="1"/>
  <c r="I67" i="1"/>
  <c r="M67" i="1"/>
  <c r="M70" i="1"/>
  <c r="O84" i="1"/>
  <c r="M84" i="1"/>
  <c r="J84" i="1"/>
  <c r="L84" i="1"/>
  <c r="L56" i="1"/>
  <c r="I56" i="1"/>
  <c r="N56" i="1"/>
  <c r="M38" i="1"/>
  <c r="O43" i="1"/>
  <c r="L43" i="1"/>
  <c r="K43" i="1"/>
  <c r="K51" i="1"/>
  <c r="M81" i="1"/>
  <c r="L81" i="1"/>
  <c r="J81" i="1"/>
  <c r="O81" i="1"/>
  <c r="I29" i="1"/>
  <c r="N29" i="1"/>
  <c r="L37" i="1"/>
  <c r="I45" i="1"/>
  <c r="N45" i="1"/>
  <c r="M59" i="1"/>
  <c r="J117" i="1"/>
  <c r="O117" i="1"/>
  <c r="M117" i="1"/>
  <c r="K117" i="1"/>
  <c r="I117" i="1"/>
  <c r="N117" i="1"/>
  <c r="J174" i="1"/>
  <c r="I174" i="1"/>
  <c r="N174" i="1"/>
  <c r="K174" i="1"/>
  <c r="O174" i="1"/>
  <c r="M174" i="1"/>
  <c r="L174" i="1"/>
  <c r="O211" i="1"/>
  <c r="M210" i="1"/>
  <c r="K210" i="1"/>
  <c r="L210" i="1"/>
  <c r="J210" i="1"/>
  <c r="N210" i="1"/>
  <c r="K212" i="1"/>
  <c r="O213" i="1"/>
  <c r="J212" i="1"/>
  <c r="N212" i="1"/>
  <c r="L212" i="1"/>
  <c r="M212" i="1"/>
  <c r="O76" i="1"/>
  <c r="M76" i="1"/>
  <c r="J76" i="1"/>
  <c r="K27" i="1"/>
  <c r="L45" i="1"/>
  <c r="I20" i="1"/>
  <c r="K22" i="1"/>
  <c r="M29" i="1"/>
  <c r="I41" i="1"/>
  <c r="M45" i="1"/>
  <c r="I49" i="1"/>
  <c r="I60" i="1"/>
  <c r="I62" i="1"/>
  <c r="O68" i="1"/>
  <c r="M68" i="1"/>
  <c r="J68" i="1"/>
  <c r="L68" i="1"/>
  <c r="K78" i="1"/>
  <c r="J87" i="1"/>
  <c r="O90" i="1"/>
  <c r="J90" i="1"/>
  <c r="N90" i="1"/>
  <c r="K90" i="1"/>
  <c r="M90" i="1"/>
  <c r="I92" i="1"/>
  <c r="L92" i="1"/>
  <c r="O92" i="1"/>
  <c r="N92" i="1"/>
  <c r="K92" i="1"/>
  <c r="K96" i="1"/>
  <c r="J30" i="1"/>
  <c r="O30" i="1"/>
  <c r="N81" i="1"/>
  <c r="N18" i="1"/>
  <c r="L29" i="1"/>
  <c r="I37" i="1"/>
  <c r="N37" i="1"/>
  <c r="O59" i="1"/>
  <c r="L59" i="1"/>
  <c r="I59" i="1"/>
  <c r="J70" i="1"/>
  <c r="I70" i="1"/>
  <c r="O70" i="1"/>
  <c r="L70" i="1"/>
  <c r="O18" i="1"/>
  <c r="I25" i="1"/>
  <c r="O32" i="1"/>
  <c r="I33" i="1"/>
  <c r="I19" i="1"/>
  <c r="J20" i="1"/>
  <c r="K28" i="1"/>
  <c r="O29" i="1"/>
  <c r="I30" i="1"/>
  <c r="K36" i="1"/>
  <c r="O37" i="1"/>
  <c r="I38" i="1"/>
  <c r="K44" i="1"/>
  <c r="O45" i="1"/>
  <c r="M52" i="1"/>
  <c r="J52" i="1"/>
  <c r="L52" i="1"/>
  <c r="J54" i="1"/>
  <c r="O54" i="1"/>
  <c r="L54" i="1"/>
  <c r="M54" i="1"/>
  <c r="J56" i="1"/>
  <c r="N68" i="1"/>
  <c r="M73" i="1"/>
  <c r="L73" i="1"/>
  <c r="J73" i="1"/>
  <c r="O73" i="1"/>
  <c r="N73" i="1"/>
  <c r="O75" i="1"/>
  <c r="N75" i="1"/>
  <c r="L75" i="1"/>
  <c r="I75" i="1"/>
  <c r="M75" i="1"/>
  <c r="I76" i="1"/>
  <c r="L95" i="1"/>
  <c r="O95" i="1"/>
  <c r="M95" i="1"/>
  <c r="J95" i="1"/>
  <c r="I95" i="1"/>
  <c r="I140" i="1"/>
  <c r="O140" i="1"/>
  <c r="N140" i="1"/>
  <c r="L140" i="1"/>
  <c r="K140" i="1"/>
  <c r="J140" i="1"/>
  <c r="L30" i="1"/>
  <c r="L38" i="1"/>
  <c r="J46" i="1"/>
  <c r="O46" i="1"/>
  <c r="M56" i="1"/>
  <c r="L76" i="1"/>
  <c r="K18" i="1"/>
  <c r="K35" i="1"/>
  <c r="M46" i="1"/>
  <c r="O19" i="1"/>
  <c r="M25" i="1"/>
  <c r="J25" i="1"/>
  <c r="L25" i="1"/>
  <c r="I27" i="1"/>
  <c r="K30" i="1"/>
  <c r="M33" i="1"/>
  <c r="J33" i="1"/>
  <c r="L33" i="1"/>
  <c r="I35" i="1"/>
  <c r="K38" i="1"/>
  <c r="M41" i="1"/>
  <c r="J41" i="1"/>
  <c r="L41" i="1"/>
  <c r="I43" i="1"/>
  <c r="K46" i="1"/>
  <c r="M49" i="1"/>
  <c r="J49" i="1"/>
  <c r="L49" i="1"/>
  <c r="I51" i="1"/>
  <c r="K56" i="1"/>
  <c r="M60" i="1"/>
  <c r="J60" i="1"/>
  <c r="L60" i="1"/>
  <c r="J62" i="1"/>
  <c r="O62" i="1"/>
  <c r="L62" i="1"/>
  <c r="M62" i="1"/>
  <c r="K76" i="1"/>
  <c r="J78" i="1"/>
  <c r="I78" i="1"/>
  <c r="O78" i="1"/>
  <c r="L78" i="1"/>
  <c r="N78" i="1"/>
  <c r="I81" i="1"/>
  <c r="J83" i="1"/>
  <c r="L87" i="1"/>
  <c r="O87" i="1"/>
  <c r="M87" i="1"/>
  <c r="I87" i="1"/>
  <c r="N87" i="1"/>
  <c r="K88" i="1"/>
  <c r="M96" i="1"/>
  <c r="J96" i="1"/>
  <c r="I96" i="1"/>
  <c r="N96" i="1"/>
  <c r="L96" i="1"/>
  <c r="K103" i="1"/>
  <c r="K104" i="1"/>
  <c r="N127" i="1"/>
  <c r="K53" i="1"/>
  <c r="K61" i="1"/>
  <c r="N64" i="1"/>
  <c r="K69" i="1"/>
  <c r="N72" i="1"/>
  <c r="K77" i="1"/>
  <c r="N80" i="1"/>
  <c r="J85" i="1"/>
  <c r="M85" i="1"/>
  <c r="L85" i="1"/>
  <c r="J93" i="1"/>
  <c r="M93" i="1"/>
  <c r="L93" i="1"/>
  <c r="J101" i="1"/>
  <c r="M101" i="1"/>
  <c r="L101" i="1"/>
  <c r="J109" i="1"/>
  <c r="O109" i="1"/>
  <c r="M109" i="1"/>
  <c r="L109" i="1"/>
  <c r="O130" i="1"/>
  <c r="M130" i="1"/>
  <c r="L130" i="1"/>
  <c r="J130" i="1"/>
  <c r="N130" i="1"/>
  <c r="O98" i="1"/>
  <c r="J98" i="1"/>
  <c r="L98" i="1"/>
  <c r="O106" i="1"/>
  <c r="J106" i="1"/>
  <c r="L106" i="1"/>
  <c r="L111" i="1"/>
  <c r="I111" i="1"/>
  <c r="O111" i="1"/>
  <c r="M111" i="1"/>
  <c r="L119" i="1"/>
  <c r="J119" i="1"/>
  <c r="I119" i="1"/>
  <c r="O119" i="1"/>
  <c r="N119" i="1"/>
  <c r="I132" i="1"/>
  <c r="O132" i="1"/>
  <c r="N132" i="1"/>
  <c r="L132" i="1"/>
  <c r="M132" i="1"/>
  <c r="J141" i="1"/>
  <c r="O141" i="1"/>
  <c r="M141" i="1"/>
  <c r="L141" i="1"/>
  <c r="J149" i="1"/>
  <c r="N149" i="1"/>
  <c r="K149" i="1"/>
  <c r="I149" i="1"/>
  <c r="O149" i="1"/>
  <c r="J157" i="1"/>
  <c r="N157" i="1"/>
  <c r="K157" i="1"/>
  <c r="I157" i="1"/>
  <c r="O157" i="1"/>
  <c r="N200" i="1"/>
  <c r="O201" i="1"/>
  <c r="M200" i="1"/>
  <c r="J200" i="1"/>
  <c r="L200" i="1"/>
  <c r="K200" i="1"/>
  <c r="K26" i="1"/>
  <c r="K34" i="1"/>
  <c r="K42" i="1"/>
  <c r="K50" i="1"/>
  <c r="N53" i="1"/>
  <c r="K58" i="1"/>
  <c r="N61" i="1"/>
  <c r="I64" i="1"/>
  <c r="K66" i="1"/>
  <c r="N69" i="1"/>
  <c r="I72" i="1"/>
  <c r="K74" i="1"/>
  <c r="N77" i="1"/>
  <c r="I80" i="1"/>
  <c r="K82" i="1"/>
  <c r="N98" i="1"/>
  <c r="N106" i="1"/>
  <c r="I124" i="1"/>
  <c r="O124" i="1"/>
  <c r="N124" i="1"/>
  <c r="L124" i="1"/>
  <c r="M124" i="1"/>
  <c r="J133" i="1"/>
  <c r="O133" i="1"/>
  <c r="M133" i="1"/>
  <c r="L133" i="1"/>
  <c r="O227" i="1"/>
  <c r="M226" i="1"/>
  <c r="K226" i="1"/>
  <c r="L226" i="1"/>
  <c r="J226" i="1"/>
  <c r="N226" i="1"/>
  <c r="K228" i="1"/>
  <c r="O229" i="1"/>
  <c r="J228" i="1"/>
  <c r="N228" i="1"/>
  <c r="L228" i="1"/>
  <c r="I100" i="1"/>
  <c r="L100" i="1"/>
  <c r="M100" i="1"/>
  <c r="I108" i="1"/>
  <c r="L108" i="1"/>
  <c r="M108" i="1"/>
  <c r="M112" i="1"/>
  <c r="J112" i="1"/>
  <c r="L112" i="1"/>
  <c r="O114" i="1"/>
  <c r="M114" i="1"/>
  <c r="L114" i="1"/>
  <c r="J114" i="1"/>
  <c r="N114" i="1"/>
  <c r="M152" i="1"/>
  <c r="I152" i="1"/>
  <c r="K152" i="1"/>
  <c r="J152" i="1"/>
  <c r="O152" i="1"/>
  <c r="M160" i="1"/>
  <c r="I160" i="1"/>
  <c r="K160" i="1"/>
  <c r="J160" i="1"/>
  <c r="O160" i="1"/>
  <c r="N176" i="1"/>
  <c r="M176" i="1"/>
  <c r="J176" i="1"/>
  <c r="K176" i="1"/>
  <c r="I176" i="1"/>
  <c r="O208" i="1"/>
  <c r="M207" i="1"/>
  <c r="J207" i="1"/>
  <c r="N207" i="1"/>
  <c r="K207" i="1"/>
  <c r="K64" i="1"/>
  <c r="K72" i="1"/>
  <c r="K80" i="1"/>
  <c r="N89" i="1"/>
  <c r="I89" i="1"/>
  <c r="L89" i="1"/>
  <c r="N97" i="1"/>
  <c r="I97" i="1"/>
  <c r="L97" i="1"/>
  <c r="N100" i="1"/>
  <c r="N105" i="1"/>
  <c r="I105" i="1"/>
  <c r="L105" i="1"/>
  <c r="N108" i="1"/>
  <c r="N112" i="1"/>
  <c r="I116" i="1"/>
  <c r="O116" i="1"/>
  <c r="N116" i="1"/>
  <c r="L116" i="1"/>
  <c r="M116" i="1"/>
  <c r="J125" i="1"/>
  <c r="O125" i="1"/>
  <c r="M125" i="1"/>
  <c r="L125" i="1"/>
  <c r="L135" i="1"/>
  <c r="J135" i="1"/>
  <c r="I135" i="1"/>
  <c r="O135" i="1"/>
  <c r="N135" i="1"/>
  <c r="N192" i="1"/>
  <c r="O193" i="1"/>
  <c r="M192" i="1"/>
  <c r="J192" i="1"/>
  <c r="L192" i="1"/>
  <c r="K192" i="1"/>
  <c r="O204" i="1"/>
  <c r="M203" i="1"/>
  <c r="N203" i="1"/>
  <c r="J203" i="1"/>
  <c r="L203" i="1"/>
  <c r="K203" i="1"/>
  <c r="I85" i="1"/>
  <c r="M89" i="1"/>
  <c r="I93" i="1"/>
  <c r="M97" i="1"/>
  <c r="O100" i="1"/>
  <c r="I101" i="1"/>
  <c r="M105" i="1"/>
  <c r="O108" i="1"/>
  <c r="I109" i="1"/>
  <c r="O112" i="1"/>
  <c r="N125" i="1"/>
  <c r="I130" i="1"/>
  <c r="O138" i="1"/>
  <c r="M138" i="1"/>
  <c r="L138" i="1"/>
  <c r="J138" i="1"/>
  <c r="N138" i="1"/>
  <c r="N86" i="1"/>
  <c r="N94" i="1"/>
  <c r="N102" i="1"/>
  <c r="N110" i="1"/>
  <c r="I113" i="1"/>
  <c r="I121" i="1"/>
  <c r="I129" i="1"/>
  <c r="I137" i="1"/>
  <c r="O143" i="1"/>
  <c r="K145" i="1"/>
  <c r="K151" i="1"/>
  <c r="K159" i="1"/>
  <c r="N168" i="1"/>
  <c r="J168" i="1"/>
  <c r="M168" i="1"/>
  <c r="J190" i="1"/>
  <c r="N190" i="1"/>
  <c r="O191" i="1"/>
  <c r="M190" i="1"/>
  <c r="J198" i="1"/>
  <c r="N198" i="1"/>
  <c r="O199" i="1"/>
  <c r="M198" i="1"/>
  <c r="O215" i="1"/>
  <c r="M214" i="1"/>
  <c r="K214" i="1"/>
  <c r="L214" i="1"/>
  <c r="J214" i="1"/>
  <c r="O231" i="1"/>
  <c r="M230" i="1"/>
  <c r="K230" i="1"/>
  <c r="L230" i="1"/>
  <c r="J230" i="1"/>
  <c r="L145" i="1"/>
  <c r="I170" i="1"/>
  <c r="M170" i="1"/>
  <c r="L170" i="1"/>
  <c r="M172" i="1"/>
  <c r="L172" i="1"/>
  <c r="I172" i="1"/>
  <c r="N172" i="1"/>
  <c r="O177" i="1"/>
  <c r="L177" i="1"/>
  <c r="K177" i="1"/>
  <c r="M202" i="1"/>
  <c r="K216" i="1"/>
  <c r="O217" i="1"/>
  <c r="J216" i="1"/>
  <c r="N216" i="1"/>
  <c r="L220" i="1"/>
  <c r="K232" i="1"/>
  <c r="O233" i="1"/>
  <c r="J232" i="1"/>
  <c r="N232" i="1"/>
  <c r="L236" i="1"/>
  <c r="K113" i="1"/>
  <c r="J120" i="1"/>
  <c r="K121" i="1"/>
  <c r="J128" i="1"/>
  <c r="K129" i="1"/>
  <c r="J136" i="1"/>
  <c r="K137" i="1"/>
  <c r="I143" i="1"/>
  <c r="J144" i="1"/>
  <c r="M145" i="1"/>
  <c r="I147" i="1"/>
  <c r="I148" i="1"/>
  <c r="M148" i="1"/>
  <c r="L148" i="1"/>
  <c r="N153" i="1"/>
  <c r="J153" i="1"/>
  <c r="L153" i="1"/>
  <c r="I155" i="1"/>
  <c r="I156" i="1"/>
  <c r="M156" i="1"/>
  <c r="L156" i="1"/>
  <c r="N161" i="1"/>
  <c r="J161" i="1"/>
  <c r="L161" i="1"/>
  <c r="I163" i="1"/>
  <c r="I164" i="1"/>
  <c r="M164" i="1"/>
  <c r="L164" i="1"/>
  <c r="N170" i="1"/>
  <c r="M177" i="1"/>
  <c r="I180" i="1"/>
  <c r="K186" i="1"/>
  <c r="N188" i="1"/>
  <c r="O189" i="1"/>
  <c r="M188" i="1"/>
  <c r="J188" i="1"/>
  <c r="N196" i="1"/>
  <c r="O197" i="1"/>
  <c r="M196" i="1"/>
  <c r="J196" i="1"/>
  <c r="O219" i="1"/>
  <c r="M218" i="1"/>
  <c r="K218" i="1"/>
  <c r="L218" i="1"/>
  <c r="J218" i="1"/>
  <c r="O235" i="1"/>
  <c r="M234" i="1"/>
  <c r="K234" i="1"/>
  <c r="L234" i="1"/>
  <c r="J234" i="1"/>
  <c r="K120" i="1"/>
  <c r="K128" i="1"/>
  <c r="K136" i="1"/>
  <c r="J143" i="1"/>
  <c r="K144" i="1"/>
  <c r="N145" i="1"/>
  <c r="J147" i="1"/>
  <c r="J155" i="1"/>
  <c r="J163" i="1"/>
  <c r="O173" i="1"/>
  <c r="L173" i="1"/>
  <c r="K173" i="1"/>
  <c r="N177" i="1"/>
  <c r="K202" i="1"/>
  <c r="O203" i="1"/>
  <c r="L202" i="1"/>
  <c r="J202" i="1"/>
  <c r="K220" i="1"/>
  <c r="O221" i="1"/>
  <c r="J220" i="1"/>
  <c r="N220" i="1"/>
  <c r="K236" i="1"/>
  <c r="O237" i="1"/>
  <c r="J236" i="1"/>
  <c r="N236" i="1"/>
  <c r="K143" i="1"/>
  <c r="O145" i="1"/>
  <c r="K147" i="1"/>
  <c r="K155" i="1"/>
  <c r="K163" i="1"/>
  <c r="N180" i="1"/>
  <c r="M180" i="1"/>
  <c r="J180" i="1"/>
  <c r="L180" i="1"/>
  <c r="J186" i="1"/>
  <c r="N186" i="1"/>
  <c r="O187" i="1"/>
  <c r="M186" i="1"/>
  <c r="J194" i="1"/>
  <c r="N194" i="1"/>
  <c r="O195" i="1"/>
  <c r="M194" i="1"/>
  <c r="O223" i="1"/>
  <c r="M222" i="1"/>
  <c r="K222" i="1"/>
  <c r="L222" i="1"/>
  <c r="J222" i="1"/>
  <c r="O239" i="1"/>
  <c r="M238" i="1"/>
  <c r="K238" i="1"/>
  <c r="L238" i="1"/>
  <c r="J238" i="1"/>
  <c r="M147" i="1"/>
  <c r="M155" i="1"/>
  <c r="M163" i="1"/>
  <c r="L165" i="1"/>
  <c r="M167" i="1"/>
  <c r="N173" i="1"/>
  <c r="J178" i="1"/>
  <c r="I178" i="1"/>
  <c r="N178" i="1"/>
  <c r="M178" i="1"/>
  <c r="O180" i="1"/>
  <c r="J182" i="1"/>
  <c r="N182" i="1"/>
  <c r="M182" i="1"/>
  <c r="N184" i="1"/>
  <c r="O185" i="1"/>
  <c r="M184" i="1"/>
  <c r="J184" i="1"/>
  <c r="K224" i="1"/>
  <c r="O225" i="1"/>
  <c r="J224" i="1"/>
  <c r="N224" i="1"/>
  <c r="K240" i="1"/>
  <c r="J240" i="1"/>
  <c r="N240" i="1"/>
  <c r="L204" i="1"/>
  <c r="O205" i="1"/>
  <c r="J206" i="1"/>
  <c r="J211" i="1"/>
  <c r="J213" i="1"/>
  <c r="J215" i="1"/>
  <c r="J217" i="1"/>
  <c r="J219" i="1"/>
  <c r="J221" i="1"/>
  <c r="J223" i="1"/>
  <c r="J225" i="1"/>
  <c r="J227" i="1"/>
  <c r="J229" i="1"/>
  <c r="J231" i="1"/>
  <c r="J233" i="1"/>
  <c r="J235" i="1"/>
  <c r="J237" i="1"/>
  <c r="J239" i="1"/>
  <c r="K146" i="1"/>
  <c r="O150" i="1"/>
  <c r="K154" i="1"/>
  <c r="O158" i="1"/>
  <c r="K162" i="1"/>
  <c r="L166" i="1"/>
  <c r="L206" i="1"/>
  <c r="O207" i="1"/>
  <c r="L213" i="1"/>
  <c r="L217" i="1"/>
  <c r="L221" i="1"/>
  <c r="L225" i="1"/>
  <c r="L229" i="1"/>
  <c r="L233" i="1"/>
  <c r="L237" i="1"/>
  <c r="M206" i="1"/>
  <c r="O212" i="1"/>
  <c r="M211" i="1"/>
  <c r="L211" i="1"/>
  <c r="M213" i="1"/>
  <c r="O216" i="1"/>
  <c r="M215" i="1"/>
  <c r="L215" i="1"/>
  <c r="M217" i="1"/>
  <c r="O220" i="1"/>
  <c r="M219" i="1"/>
  <c r="L219" i="1"/>
  <c r="M221" i="1"/>
  <c r="O224" i="1"/>
  <c r="M223" i="1"/>
  <c r="L223" i="1"/>
  <c r="M225" i="1"/>
  <c r="O228" i="1"/>
  <c r="M227" i="1"/>
  <c r="L227" i="1"/>
  <c r="M229" i="1"/>
  <c r="O232" i="1"/>
  <c r="M231" i="1"/>
  <c r="L231" i="1"/>
  <c r="M233" i="1"/>
  <c r="O236" i="1"/>
  <c r="M235" i="1"/>
  <c r="L235" i="1"/>
  <c r="M237" i="1"/>
  <c r="O240" i="1"/>
  <c r="M239" i="1"/>
  <c r="L239" i="1"/>
  <c r="AB2" i="4"/>
  <c r="AB1" i="4"/>
  <c r="AB3" i="4" s="1"/>
  <c r="K175" i="1"/>
  <c r="K179" i="1"/>
  <c r="L208" i="1"/>
  <c r="O209" i="1"/>
</calcChain>
</file>

<file path=xl/comments1.xml><?xml version="1.0" encoding="utf-8"?>
<comments xmlns="http://schemas.openxmlformats.org/spreadsheetml/2006/main">
  <authors>
    <author>User</author>
    <author>user</author>
    <author>jianlong wo</author>
  </authors>
  <commentList>
    <comment ref="A5" authorId="0" shapeId="0">
      <text>
        <r>
          <rPr>
            <b/>
            <sz val="9"/>
            <rFont val="宋体"/>
            <family val="3"/>
            <charset val="134"/>
          </rPr>
          <t>User:</t>
        </r>
        <r>
          <rPr>
            <sz val="9"/>
            <rFont val="宋体"/>
            <family val="3"/>
            <charset val="134"/>
          </rPr>
          <t xml:space="preserve">
测试鱼用的track，版本稳定后删掉</t>
        </r>
      </text>
    </comment>
    <comment ref="U5" authorId="0" shapeId="0">
      <text>
        <r>
          <rPr>
            <b/>
            <sz val="9"/>
            <rFont val="宋体"/>
            <family val="3"/>
            <charset val="134"/>
          </rPr>
          <t>User:</t>
        </r>
        <r>
          <rPr>
            <sz val="9"/>
            <rFont val="宋体"/>
            <family val="3"/>
            <charset val="134"/>
          </rPr>
          <t xml:space="preserve">
测试鱼用的track，版本稳定后删掉</t>
        </r>
      </text>
    </comment>
    <comment ref="AC35" authorId="0" shapeId="0">
      <text>
        <r>
          <rPr>
            <b/>
            <sz val="9"/>
            <rFont val="宋体"/>
            <family val="3"/>
            <charset val="134"/>
          </rPr>
          <t>User:</t>
        </r>
        <r>
          <rPr>
            <sz val="9"/>
            <rFont val="宋体"/>
            <family val="3"/>
            <charset val="134"/>
          </rPr>
          <t xml:space="preserve">
为了提高运算效率
id是写死的，策划注意一下，fishid和行号一一对应</t>
        </r>
      </text>
    </comment>
    <comment ref="AD35" authorId="0" shapeId="0">
      <text>
        <r>
          <rPr>
            <b/>
            <sz val="9"/>
            <rFont val="宋体"/>
            <family val="3"/>
            <charset val="134"/>
          </rPr>
          <t>User:</t>
        </r>
        <r>
          <rPr>
            <sz val="9"/>
            <rFont val="宋体"/>
            <family val="3"/>
            <charset val="134"/>
          </rPr>
          <t xml:space="preserve">
里面有些名字是没有鱼对应的小精灵的，暂时用鱼的代替</t>
        </r>
      </text>
    </comment>
    <comment ref="AE35" authorId="1" shapeId="0">
      <text>
        <r>
          <rPr>
            <b/>
            <sz val="9"/>
            <rFont val="宋体"/>
            <family val="3"/>
            <charset val="134"/>
          </rPr>
          <t>user:</t>
        </r>
        <r>
          <rPr>
            <sz val="9"/>
            <rFont val="宋体"/>
            <family val="3"/>
            <charset val="134"/>
          </rPr>
          <t xml:space="preserve">
5特殊鱼都不掉金币，特殊鱼都是单独处理的</t>
        </r>
      </text>
    </comment>
    <comment ref="AD78" authorId="2" shapeId="0">
      <text>
        <r>
          <rPr>
            <sz val="9"/>
            <rFont val="宋体"/>
            <family val="3"/>
            <charset val="134"/>
          </rPr>
          <t xml:space="preserve">
彩金boss
不掉抽奖券、小游戏卡牌、话费券、免费开火增加时间</t>
        </r>
      </text>
    </comment>
    <comment ref="AF82" authorId="0" shapeId="0">
      <text>
        <r>
          <rPr>
            <b/>
            <sz val="9"/>
            <rFont val="宋体"/>
            <family val="3"/>
            <charset val="134"/>
          </rPr>
          <t>User:</t>
        </r>
        <r>
          <rPr>
            <sz val="9"/>
            <rFont val="宋体"/>
            <family val="3"/>
            <charset val="134"/>
          </rPr>
          <t xml:space="preserve">
卡牌鱼价值和不掉卡牌鱼的分值是一样的</t>
        </r>
      </text>
    </comment>
    <comment ref="AE84" authorId="1" shapeId="0">
      <text>
        <r>
          <rPr>
            <b/>
            <sz val="9"/>
            <rFont val="宋体"/>
            <family val="3"/>
            <charset val="134"/>
          </rPr>
          <t>user:</t>
        </r>
        <r>
          <rPr>
            <sz val="9"/>
            <rFont val="宋体"/>
            <family val="3"/>
            <charset val="134"/>
          </rPr>
          <t xml:space="preserve">
普通鱼</t>
        </r>
      </text>
    </comment>
    <comment ref="AG84" authorId="1" shapeId="0">
      <text>
        <r>
          <rPr>
            <b/>
            <sz val="9"/>
            <rFont val="宋体"/>
            <family val="3"/>
            <charset val="134"/>
          </rPr>
          <t>user:</t>
        </r>
        <r>
          <rPr>
            <sz val="9"/>
            <rFont val="宋体"/>
            <family val="3"/>
            <charset val="134"/>
          </rPr>
          <t xml:space="preserve">
普通鱼</t>
        </r>
      </text>
    </comment>
  </commentList>
</comments>
</file>

<file path=xl/comments2.xml><?xml version="1.0" encoding="utf-8"?>
<comments xmlns="http://schemas.openxmlformats.org/spreadsheetml/2006/main">
  <authors>
    <author>作者</author>
  </authors>
  <commentList>
    <comment ref="B4" authorId="0" shapeId="0">
      <text>
        <r>
          <rPr>
            <b/>
            <sz val="9"/>
            <rFont val="宋体"/>
            <family val="3"/>
            <charset val="134"/>
          </rPr>
          <t>作者:</t>
        </r>
        <r>
          <rPr>
            <sz val="9"/>
            <rFont val="宋体"/>
            <family val="3"/>
            <charset val="134"/>
          </rPr>
          <t xml:space="preserve">
客户端要求，00的情况改为0</t>
        </r>
      </text>
    </comment>
  </commentList>
</comments>
</file>

<file path=xl/comments3.xml><?xml version="1.0" encoding="utf-8"?>
<comments xmlns="http://schemas.openxmlformats.org/spreadsheetml/2006/main">
  <authors>
    <author>作者</author>
  </authors>
  <commentList>
    <comment ref="C4" authorId="0" shapeId="0">
      <text>
        <r>
          <rPr>
            <b/>
            <sz val="9"/>
            <rFont val="宋体"/>
            <family val="3"/>
            <charset val="134"/>
          </rPr>
          <t>作者:</t>
        </r>
        <r>
          <rPr>
            <sz val="9"/>
            <rFont val="宋体"/>
            <family val="3"/>
            <charset val="134"/>
          </rPr>
          <t xml:space="preserve">
客户端要求，00的情况改为0</t>
        </r>
      </text>
    </comment>
  </commentList>
</comments>
</file>

<file path=xl/sharedStrings.xml><?xml version="1.0" encoding="utf-8"?>
<sst xmlns="http://schemas.openxmlformats.org/spreadsheetml/2006/main" count="1541" uniqueCount="537">
  <si>
    <t>cs</t>
  </si>
  <si>
    <t>s</t>
  </si>
  <si>
    <t>int</t>
  </si>
  <si>
    <t>string</t>
  </si>
  <si>
    <t>trackId</t>
  </si>
  <si>
    <t>name</t>
  </si>
  <si>
    <t>fishid</t>
  </si>
  <si>
    <t>tone</t>
  </si>
  <si>
    <t>birthplace</t>
  </si>
  <si>
    <t>deathplace</t>
  </si>
  <si>
    <t>quantity</t>
  </si>
  <si>
    <t>numerical</t>
  </si>
  <si>
    <t>classify</t>
  </si>
  <si>
    <t>roomType1</t>
  </si>
  <si>
    <t>roomType2</t>
  </si>
  <si>
    <t>roomType3</t>
  </si>
  <si>
    <t>roomType4</t>
  </si>
  <si>
    <t>roomType5</t>
  </si>
  <si>
    <t>roomType6</t>
  </si>
  <si>
    <t>freelag</t>
  </si>
  <si>
    <t>timeSpan</t>
  </si>
  <si>
    <t>totalNumberFired</t>
  </si>
  <si>
    <t>targetId</t>
  </si>
  <si>
    <t>rewardId</t>
  </si>
  <si>
    <r>
      <rPr>
        <sz val="8"/>
        <color theme="1"/>
        <rFont val="微软雅黑"/>
        <family val="2"/>
        <charset val="134"/>
      </rPr>
      <t xml:space="preserve">2xx:主题BOSS
3xx:召唤黄金鱼的track </t>
    </r>
    <r>
      <rPr>
        <sz val="8"/>
        <color rgb="FFFF0000"/>
        <rFont val="微软雅黑"/>
        <family val="2"/>
        <charset val="134"/>
      </rPr>
      <t>90</t>
    </r>
    <r>
      <rPr>
        <sz val="8"/>
        <color theme="1"/>
        <rFont val="微软雅黑"/>
        <family val="2"/>
        <charset val="134"/>
      </rPr>
      <t xml:space="preserve">%
4xx:召唤BOSS的track </t>
    </r>
    <r>
      <rPr>
        <sz val="8"/>
        <color rgb="FFFF0000"/>
        <rFont val="微软雅黑"/>
        <family val="2"/>
        <charset val="134"/>
      </rPr>
      <t>10</t>
    </r>
    <r>
      <rPr>
        <sz val="8"/>
        <color theme="1"/>
        <rFont val="微软雅黑"/>
        <family val="2"/>
        <charset val="134"/>
      </rPr>
      <t>%
5xx:常规BOSS
6xx特殊鱼_卡牌鱼
7xx潜艇
8xxBoss玩法中的小Boss
9xx话费券track
除此之外都归为:普通类型</t>
    </r>
  </si>
  <si>
    <t>对应文件名</t>
  </si>
  <si>
    <t>鱼id</t>
  </si>
  <si>
    <t>色调，
鱼id后第1位数字
0暖
1冷</t>
  </si>
  <si>
    <t>出生点，
鱼id后第2位数字
1上方
2右侧
3下方
4左侧</t>
  </si>
  <si>
    <t>死亡点，鱼id后第3位数字</t>
  </si>
  <si>
    <t>包含数量，
鱼id后第4位数字</t>
  </si>
  <si>
    <t>编号，
鱼id后第5/6位数字</t>
  </si>
  <si>
    <t xml:space="preserve">抓取鱼的分类()
1为小型鱼
2为中型鱼
3为大型鱼
4为黄金鱼
5为特殊鱼
6为boss鱼
10为特殊鱼潮
</t>
  </si>
  <si>
    <t>新手渔场
是否可用
0否，1是</t>
  </si>
  <si>
    <t>初级渔场
是否可用</t>
  </si>
  <si>
    <t>中级渔场
是否可用</t>
  </si>
  <si>
    <t>高级渔场
是否可用</t>
  </si>
  <si>
    <r>
      <rPr>
        <sz val="8"/>
        <color rgb="FFFF0000"/>
        <rFont val="微软雅黑"/>
        <family val="2"/>
        <charset val="134"/>
      </rPr>
      <t xml:space="preserve">竞技场
</t>
    </r>
    <r>
      <rPr>
        <sz val="8"/>
        <color theme="1"/>
        <rFont val="微软雅黑"/>
        <family val="2"/>
        <charset val="134"/>
      </rPr>
      <t>是否可用</t>
    </r>
  </si>
  <si>
    <r>
      <rPr>
        <sz val="8"/>
        <color rgb="FFFF0000"/>
        <rFont val="微软雅黑"/>
        <family val="2"/>
        <charset val="134"/>
      </rPr>
      <t>弹头场</t>
    </r>
    <r>
      <rPr>
        <sz val="8"/>
        <color theme="1"/>
        <rFont val="微软雅黑"/>
        <family val="2"/>
        <charset val="134"/>
      </rPr>
      <t>是否可用
目前用的竞技场的</t>
    </r>
  </si>
  <si>
    <t>随机延时
每条（按帧计算，1s=10帧）track在范围中进行随机延时出现，必须为a,b格式
服务器延时下发时间</t>
  </si>
  <si>
    <r>
      <rPr>
        <b/>
        <sz val="8"/>
        <color theme="1"/>
        <rFont val="微软雅黑"/>
        <family val="2"/>
        <charset val="134"/>
      </rPr>
      <t>主题BOSS：</t>
    </r>
    <r>
      <rPr>
        <sz val="8"/>
        <color theme="1"/>
        <rFont val="微软雅黑"/>
        <family val="2"/>
        <charset val="134"/>
      </rPr>
      <t xml:space="preserve">
出现的时间间隔
0表示按照随机规则出现，不走随机
非0表示出现的时间间隔单位秒
</t>
    </r>
    <r>
      <rPr>
        <sz val="8"/>
        <color rgb="FFFF0000"/>
        <rFont val="微软雅黑"/>
        <family val="2"/>
        <charset val="134"/>
      </rPr>
      <t>19xx时间是鱼潮出现时间</t>
    </r>
  </si>
  <si>
    <r>
      <rPr>
        <b/>
        <sz val="8"/>
        <color theme="1"/>
        <rFont val="微软雅黑"/>
        <family val="2"/>
        <charset val="134"/>
      </rPr>
      <t>常规BOSS：</t>
    </r>
    <r>
      <rPr>
        <sz val="8"/>
        <color theme="1"/>
        <rFont val="微软雅黑"/>
        <family val="2"/>
        <charset val="134"/>
      </rPr>
      <t xml:space="preserve">
房间开炮总次数
0表示按照随机规则出现，不走随机
非0表示出现的时间间隔单位秒
</t>
    </r>
    <r>
      <rPr>
        <sz val="8"/>
        <color rgb="FFFF0000"/>
        <rFont val="微软雅黑"/>
        <family val="2"/>
        <charset val="134"/>
      </rPr>
      <t>不能与时间间隔共存</t>
    </r>
  </si>
  <si>
    <t>话费赛对应的track
targetId
1新手,2初级
3中级,4高级
5竞技场,6核弹专场</t>
  </si>
  <si>
    <t>悬赏任务目标鱼对应的track
targetId
0
1倍房间：3101，3102
100倍房间：3201，3202，3203
500倍房间：3301，3302，3303
1000倍房间：3401，3402，3403</t>
  </si>
  <si>
    <t>辅助列
用于修改track</t>
  </si>
  <si>
    <t>备注</t>
  </si>
  <si>
    <t>track_99</t>
  </si>
  <si>
    <t>track_202</t>
  </si>
  <si>
    <t>超梦，延迟2s，速度3，横向两条wave，共计时长93.47</t>
  </si>
  <si>
    <t>美人鱼</t>
  </si>
  <si>
    <t>track_203</t>
  </si>
  <si>
    <t>固拉多，延迟2s，速度3，横向两条wave，共计时长94.47</t>
  </si>
  <si>
    <t>送财龙龟</t>
  </si>
  <si>
    <t>track_204</t>
  </si>
  <si>
    <t>阿尔宙斯，延迟2s，速度3，横向两条wave，计时长94.59</t>
  </si>
  <si>
    <t>独角鲸</t>
  </si>
  <si>
    <t>track_301</t>
  </si>
  <si>
    <t>水伊布，2.5s固定延时，速度3，总时长44.8</t>
  </si>
  <si>
    <t>track_302</t>
  </si>
  <si>
    <t>雷伊布，2.5s固定延时，速度3，总时长48.48</t>
  </si>
  <si>
    <t>track_305</t>
  </si>
  <si>
    <t>火伊布，2.5s固定延时，速度3，总时长42.39</t>
  </si>
  <si>
    <t>track_307</t>
  </si>
  <si>
    <t>妙蛙花，2.5s固定延时，速度3，总时长47.04</t>
  </si>
  <si>
    <t>track_308</t>
  </si>
  <si>
    <t>九尾，2.5s固定延时，速度3，总时长35.26</t>
  </si>
  <si>
    <t>track_310</t>
  </si>
  <si>
    <t>卡比兽，2.5s固定延时，速度3，总时长38.63</t>
  </si>
  <si>
    <t>track_502</t>
  </si>
  <si>
    <t>目前9只黄金，后加再补</t>
  </si>
  <si>
    <t>track_504</t>
  </si>
  <si>
    <t>闪电鸟，2.5s延时，1条wave，共计时长37.17</t>
  </si>
  <si>
    <t>0,20</t>
  </si>
  <si>
    <t>3101,3102,3201,3202</t>
  </si>
  <si>
    <t>track_02_0121_06_1015</t>
  </si>
  <si>
    <t>急冻鸟，2.5s延时，1条wave，共计时长38.37</t>
  </si>
  <si>
    <t>track_02_0121_09_1016</t>
  </si>
  <si>
    <t>track_02_0241_04_1017</t>
  </si>
  <si>
    <t>急冻鸟，2s延时，2条wave，共计时长96.47</t>
  </si>
  <si>
    <t>track_02_0246_07_1018</t>
  </si>
  <si>
    <t>闪电鸟，2s延时，2条wave，共计时长96.47</t>
  </si>
  <si>
    <t>track_02_0321_05_1019</t>
  </si>
  <si>
    <t>常规boss，只在竞技场出，击打次数减少</t>
  </si>
  <si>
    <t>track_02_0342_03_1020</t>
  </si>
  <si>
    <t>4,6</t>
  </si>
  <si>
    <t>track_02_0344_10_1021</t>
  </si>
  <si>
    <t>幸福蛋，2s延迟，环形wave，时长60s左右</t>
  </si>
  <si>
    <t>track_02_0421_02_1022</t>
  </si>
  <si>
    <t>track_02_0422_01_1023</t>
  </si>
  <si>
    <t>track_02_0423_08_1024</t>
  </si>
  <si>
    <t>3201,3202,3203,3301,3302</t>
  </si>
  <si>
    <t>track_03_0121_04_1025</t>
  </si>
  <si>
    <t>潜艇1，控制在105s左右</t>
  </si>
  <si>
    <t>track_03_0123_01_1026</t>
  </si>
  <si>
    <t>潜艇2，控制在105s左右</t>
  </si>
  <si>
    <t>track_03_0126_02_1027</t>
  </si>
  <si>
    <t>track_03_0141_07_1028</t>
  </si>
  <si>
    <t>话费券鱼潮</t>
  </si>
  <si>
    <t>track_03_0248_05_1029</t>
  </si>
  <si>
    <t>track_03_0343_06_1030</t>
  </si>
  <si>
    <t>track_03_0349_08_1031</t>
  </si>
  <si>
    <r>
      <rPr>
        <sz val="11"/>
        <color theme="1"/>
        <rFont val="微软雅黑"/>
        <family val="2"/>
        <charset val="134"/>
      </rPr>
      <t>1倍房，精灵1.2.</t>
    </r>
    <r>
      <rPr>
        <sz val="11"/>
        <color theme="1"/>
        <rFont val="微软雅黑"/>
        <family val="2"/>
        <charset val="134"/>
      </rPr>
      <t>4.5.7.8.10.11.12.15.16.17.23.24.28.30.31.32.37.38.39.40.41.42.44.46.47</t>
    </r>
  </si>
  <si>
    <t>track_03_0428_03_1032</t>
  </si>
  <si>
    <t>1倍房，话费赛track
1,10,30
4,8,31</t>
  </si>
  <si>
    <t>3301,3302,3303</t>
  </si>
  <si>
    <t>track_06_1133_01_1050</t>
  </si>
  <si>
    <r>
      <rPr>
        <sz val="9"/>
        <color theme="1"/>
        <rFont val="微软雅黑"/>
        <family val="2"/>
        <charset val="134"/>
      </rPr>
      <t xml:space="preserve">鱼图片资源名称
</t>
    </r>
    <r>
      <rPr>
        <sz val="9"/>
        <color rgb="FFFF0000"/>
        <rFont val="微软雅黑"/>
        <family val="2"/>
        <charset val="134"/>
      </rPr>
      <t>未填写的表示鱼和小精灵没对应的</t>
    </r>
  </si>
  <si>
    <t>鱼的类型
1小型鱼,2中型鱼
3大型鱼,4黄金鱼
5特殊鱼,6BOSS
7潜艇(层级最高)
8话费券</t>
  </si>
  <si>
    <t>分值</t>
  </si>
  <si>
    <t>抓取鱼的分类（）
1为小型鱼
2为中型鱼
3为大型鱼
5为特殊鱼
6为boss鱼</t>
  </si>
  <si>
    <t>是否在
高级房</t>
  </si>
  <si>
    <t xml:space="preserve">
31 6 4；27 18 7
33 3 6；28 19 7
26 17 18；31 16 6
33 24 3；31 25 6</t>
  </si>
  <si>
    <t>track_06_1214_03_1051</t>
  </si>
  <si>
    <t>xiaohuangyu</t>
  </si>
  <si>
    <t>track_06_1241_04_1052</t>
  </si>
  <si>
    <t>hudieyu</t>
  </si>
  <si>
    <t>track_06_1314_02_1053</t>
  </si>
  <si>
    <t>fangyu</t>
  </si>
  <si>
    <t>track_06_1341_07_1054</t>
  </si>
  <si>
    <t>qingyi</t>
  </si>
  <si>
    <t>track_06_1341_08_1055</t>
  </si>
  <si>
    <t>yinggehong</t>
  </si>
  <si>
    <t>track_06_1343_05_1056</t>
  </si>
  <si>
    <t>heibaimo</t>
  </si>
  <si>
    <t>track_06_1423_06_1057</t>
  </si>
  <si>
    <t>huangbaoshi</t>
  </si>
  <si>
    <t>3101</t>
  </si>
  <si>
    <t>track_07_1141_05_1058</t>
  </si>
  <si>
    <t>1倍房，悬赏任务track（所需任务鱼数量为3,2,1）
3101：5,17,28
3102：1,11,31</t>
  </si>
  <si>
    <t>muguayu</t>
  </si>
  <si>
    <t>track_07_1211_06_1059</t>
  </si>
  <si>
    <t>baifanyu1</t>
  </si>
  <si>
    <t>track_07_1212_01_1060</t>
  </si>
  <si>
    <t>fengweiyu</t>
  </si>
  <si>
    <t>track_07_1241_07_1061</t>
  </si>
  <si>
    <t>bimuyu</t>
  </si>
  <si>
    <t>track_07_1311_04_1062</t>
  </si>
  <si>
    <t>lvqiyu</t>
  </si>
  <si>
    <t>track_07_1312_03_1063</t>
  </si>
  <si>
    <t>hetun</t>
  </si>
  <si>
    <t>track_07_1421_02_1064</t>
  </si>
  <si>
    <t>zhangyu</t>
  </si>
  <si>
    <t>track_07_1421_08_1065</t>
  </si>
  <si>
    <t>xingbanyu</t>
  </si>
  <si>
    <t>1,2,3,4,5,6</t>
  </si>
  <si>
    <t>3102,3201</t>
  </si>
  <si>
    <t>track_08_0121_02_1066</t>
  </si>
  <si>
    <t>landiaodiao</t>
  </si>
  <si>
    <t>track_08_0141_07_1067</t>
  </si>
  <si>
    <t>paodanyu</t>
  </si>
  <si>
    <t>track_08_0241_03_1068</t>
  </si>
  <si>
    <r>
      <rPr>
        <sz val="11"/>
        <color theme="1"/>
        <rFont val="微软雅黑"/>
        <family val="2"/>
        <charset val="134"/>
      </rPr>
      <t>30倍房，精灵
1.3.5.6.8.9.</t>
    </r>
    <r>
      <rPr>
        <sz val="11"/>
        <color theme="9" tint="0.59999389629810485"/>
        <rFont val="微软雅黑"/>
        <family val="2"/>
        <charset val="134"/>
      </rPr>
      <t>10</t>
    </r>
    <r>
      <rPr>
        <sz val="11"/>
        <color theme="1"/>
        <rFont val="微软雅黑"/>
        <family val="2"/>
        <charset val="134"/>
      </rPr>
      <t>.13.14.16.17.18.19.20.21.23.</t>
    </r>
    <r>
      <rPr>
        <sz val="11"/>
        <color theme="1"/>
        <rFont val="微软雅黑"/>
        <family val="2"/>
        <charset val="134"/>
      </rPr>
      <t>26.27.28.29.30.31.37.38.40.44.46</t>
    </r>
  </si>
  <si>
    <t>shiziyu</t>
  </si>
  <si>
    <t>track_08_0242_05_1069</t>
  </si>
  <si>
    <t>damaha</t>
  </si>
  <si>
    <t>track_08_0341_06_1070</t>
  </si>
  <si>
    <t>30倍房，话费赛track
1：1,16,28
2：5,13,29</t>
  </si>
  <si>
    <t>huashuimu</t>
  </si>
  <si>
    <t>track_08_0411_01_1071</t>
  </si>
  <si>
    <t>bianfuyu</t>
  </si>
  <si>
    <t>track_08_0421_04_1072</t>
  </si>
  <si>
    <t>baifanyu2</t>
  </si>
  <si>
    <t>4,5</t>
  </si>
  <si>
    <t>3202,3203</t>
  </si>
  <si>
    <t>track_09_1121_04_1073</t>
  </si>
  <si>
    <t>jialuolou</t>
  </si>
  <si>
    <t>track_09_1131_06_1074</t>
  </si>
  <si>
    <t>qiyu</t>
  </si>
  <si>
    <t>track_09_1241_02_1075</t>
  </si>
  <si>
    <t>shayu</t>
  </si>
  <si>
    <t>track_09_1343_01_1076</t>
  </si>
  <si>
    <t>jinsanjiao</t>
  </si>
  <si>
    <t>track_09_1421_03_1077</t>
  </si>
  <si>
    <t>jinwuzei</t>
  </si>
  <si>
    <t>track_09_1421_05_1078</t>
  </si>
  <si>
    <t>huangjindie</t>
  </si>
  <si>
    <t>1,2,6,7</t>
  </si>
  <si>
    <t>3101,3102,3201,3202,3203</t>
  </si>
  <si>
    <t>track_10_0121_06_1079</t>
  </si>
  <si>
    <t>jinlongxia</t>
  </si>
  <si>
    <t>track_10_0141_02_1080</t>
  </si>
  <si>
    <t>30倍房，悬赏任务track（所需任务鱼数量为3,2,1）
3201：1,16,31
3202：5,18,29
3203：3,16,30</t>
  </si>
  <si>
    <t>yaoyu</t>
  </si>
  <si>
    <t>track_10_0141_04_1081</t>
  </si>
  <si>
    <t>bixi</t>
  </si>
  <si>
    <t>track_10_0144_09_1083</t>
  </si>
  <si>
    <t>hujing</t>
  </si>
  <si>
    <t>track_10_0242_07_1084</t>
  </si>
  <si>
    <t>chuitousha</t>
  </si>
  <si>
    <t>track_10_0321_01_1085</t>
  </si>
  <si>
    <t>jingsha</t>
  </si>
  <si>
    <t>track_10_0341_05_1086</t>
  </si>
  <si>
    <t>track_10_0431_03_1087</t>
  </si>
  <si>
    <t>3,4,5,7</t>
  </si>
  <si>
    <t>track_12_0122_07_1098</t>
  </si>
  <si>
    <t>xiejiangjun</t>
  </si>
  <si>
    <t>track_12_0134_06_1099</t>
  </si>
  <si>
    <t>kedaya</t>
  </si>
  <si>
    <t>track_12_0241_01_1100</t>
  </si>
  <si>
    <t>haijingling</t>
  </si>
  <si>
    <t>track_12_0242_05_1101</t>
  </si>
  <si>
    <t>300倍房，话费赛track
3：4,11,28
4：3,15,31
5：4,12,29</t>
  </si>
  <si>
    <t>aisha</t>
  </si>
  <si>
    <t>track_12_0341_04_1102</t>
  </si>
  <si>
    <t>caishen</t>
  </si>
  <si>
    <t>track_12_0342_08_1103</t>
  </si>
  <si>
    <t>longjing</t>
  </si>
  <si>
    <t>track_12_0421_03_1104</t>
  </si>
  <si>
    <t>jinchan</t>
  </si>
  <si>
    <t>track_12_0422_02_1105</t>
  </si>
  <si>
    <t>leishenchui</t>
  </si>
  <si>
    <t>3,4,5</t>
  </si>
  <si>
    <t>3301,3302,3303,3401,3402</t>
  </si>
  <si>
    <t>track_15_0131_01_1121</t>
  </si>
  <si>
    <t>haidan</t>
  </si>
  <si>
    <t>track_15_0241_03_1122</t>
  </si>
  <si>
    <t>jubaopen</t>
  </si>
  <si>
    <t>track_15_0311_04_1123</t>
  </si>
  <si>
    <t>piaoliupai</t>
  </si>
  <si>
    <t>track_15_0321_05_1124</t>
  </si>
  <si>
    <r>
      <rPr>
        <sz val="11"/>
        <color theme="1"/>
        <rFont val="微软雅黑"/>
        <family val="2"/>
        <charset val="134"/>
      </rPr>
      <t>300倍房，精灵
2.3.4.6.7.8.9.</t>
    </r>
    <r>
      <rPr>
        <sz val="11"/>
        <color theme="1"/>
        <rFont val="微软雅黑"/>
        <family val="2"/>
        <charset val="134"/>
      </rPr>
      <t>11.12.15.16.17.18.19.23.24.25.28.29.30.31.32.33.34.44.46.37.38.41</t>
    </r>
  </si>
  <si>
    <t>track_15_0341_07_1125</t>
  </si>
  <si>
    <t>longzhou</t>
  </si>
  <si>
    <t>track_15_0421_02_1126</t>
  </si>
  <si>
    <t>300倍房，悬赏任务track（所需任务鱼数量为3,2,1）
3301：4,16,31
3302：3,16,31
3303：6,16,30</t>
  </si>
  <si>
    <t>track_15_0431_06_1127</t>
  </si>
  <si>
    <t>1,2,3,4,5</t>
  </si>
  <si>
    <t>3201,3202,3203,3301,3302,3303,3403</t>
  </si>
  <si>
    <t>track_16_1131_03_1128</t>
  </si>
  <si>
    <t>ic_fk</t>
  </si>
  <si>
    <t>track_16_1141_05_1129</t>
  </si>
  <si>
    <t>track_16_1141_07_1130</t>
  </si>
  <si>
    <t>track_16_1311_06_1131</t>
  </si>
  <si>
    <t>track_16_1321_01_1132</t>
  </si>
  <si>
    <t>track_16_1321_04_1133</t>
  </si>
  <si>
    <t>track_16_1421_02_1134</t>
  </si>
  <si>
    <t>1,2</t>
  </si>
  <si>
    <t>3201,3202,3203</t>
  </si>
  <si>
    <t>track_18_1131_02_1143</t>
  </si>
  <si>
    <t>track_18_1231_08_1144</t>
  </si>
  <si>
    <t>track_18_1241_04_1145</t>
  </si>
  <si>
    <t>track_18_1311_03_1146</t>
  </si>
  <si>
    <t>track_18_1321_01_1147</t>
  </si>
  <si>
    <t>track_18_1321_07_1148</t>
  </si>
  <si>
    <t>track_18_1411_06_1149</t>
  </si>
  <si>
    <t>track_18_1421_05_1150</t>
  </si>
  <si>
    <t>0</t>
  </si>
  <si>
    <t>track_19_0121_02_1151</t>
  </si>
  <si>
    <t>track_19_0131_04_1152</t>
  </si>
  <si>
    <t>track_19_0142_01_1153</t>
  </si>
  <si>
    <t>track_19_0241_06_1154</t>
  </si>
  <si>
    <t>track_19_0311_08_1155</t>
  </si>
  <si>
    <t>track_19_0341_07_1156</t>
  </si>
  <si>
    <t>track_19_0421_03_1157</t>
  </si>
  <si>
    <t>track_19_0421_05_1158</t>
  </si>
  <si>
    <t>1,2,3,4,5,6,7</t>
  </si>
  <si>
    <t>3101,3102,3201,3202,3203,3301,3302,3303</t>
  </si>
  <si>
    <t>track_23_1121_05_1171</t>
  </si>
  <si>
    <t>track_23_1241_02_1172</t>
  </si>
  <si>
    <t>track_23_1241_06_1173</t>
  </si>
  <si>
    <t>track_23_1421_01_1174</t>
  </si>
  <si>
    <t>1000倍房，精灵
1.5.6.13.14.15.16.17.18.19.20.21.23.24.26.27.28.29.30.31.32.33.34.44.46.37.38.42</t>
  </si>
  <si>
    <t>track_23_1421_03_1175</t>
  </si>
  <si>
    <t>track_23_1421_04_1176</t>
  </si>
  <si>
    <t>3,4,5,6,7</t>
  </si>
  <si>
    <t>3101,3102,3301,3302,3303</t>
  </si>
  <si>
    <t>track_24_1241_06_1177</t>
  </si>
  <si>
    <t>track_24_1321_05_1178</t>
  </si>
  <si>
    <t>track_24_1121_03_1179</t>
  </si>
  <si>
    <t>track_24_1121_07_1180</t>
  </si>
  <si>
    <t>track_24_1141_08_1181</t>
  </si>
  <si>
    <t>track_24_1241_02_1182</t>
  </si>
  <si>
    <t>track_24_1341_04_1183</t>
  </si>
  <si>
    <t>竞技场，
2.3.4.6.7.8.9.10.11.12.13.14.15.16.17.18.19.23.24.25.26.27.28.29.31.33（不出现boss和特殊鱼）
任务表：
31 6 4；27 18 7
33 3 6；28 19 7
26 17 18；31 16 6
33 24 3；31 25 6</t>
  </si>
  <si>
    <t>track_24_1421_01_1184</t>
  </si>
  <si>
    <t>track_26_0122_01_1190</t>
  </si>
  <si>
    <t>track_26_0141_02_1191</t>
  </si>
  <si>
    <t>track_26_0232_03_1192</t>
  </si>
  <si>
    <t>track_26_0242_04_1193</t>
  </si>
  <si>
    <t>track_26_0311_05_1194</t>
  </si>
  <si>
    <t>track_26_0342_06_1195</t>
  </si>
  <si>
    <t>track_26_0422_07_1196</t>
  </si>
  <si>
    <t>track_26_0431_08_1197</t>
  </si>
  <si>
    <t>track_27_0111_01_1198</t>
  </si>
  <si>
    <t>track_27_0131_02_1199</t>
  </si>
  <si>
    <t>track_27_0211_03_1200</t>
  </si>
  <si>
    <t>track_27_0241_04_1201</t>
  </si>
  <si>
    <t>track_27_0321_05_1202</t>
  </si>
  <si>
    <t>track_27_0341_06_1203</t>
  </si>
  <si>
    <t>track_27_0411_07_1204</t>
  </si>
  <si>
    <t>track_27_0441_08_1205</t>
  </si>
  <si>
    <t>track_30_0121_02_1222</t>
  </si>
  <si>
    <t>track_30_0131_01_1223</t>
  </si>
  <si>
    <t>一条鱼</t>
  </si>
  <si>
    <t>track_30_0231_03_1224</t>
  </si>
  <si>
    <t>对阵</t>
  </si>
  <si>
    <t>track_30_0241_04_1225</t>
  </si>
  <si>
    <t>左至右一群</t>
  </si>
  <si>
    <t>track_30_0311_05_1226</t>
  </si>
  <si>
    <t>小花，特殊</t>
  </si>
  <si>
    <t>track_30_0321_06_1227</t>
  </si>
  <si>
    <t>竖游，不是很好看</t>
  </si>
  <si>
    <t>track_30_0421_07_1228</t>
  </si>
  <si>
    <t>左至右交叉，两条电鳗</t>
  </si>
  <si>
    <t>track_30_0431_08_1229</t>
  </si>
  <si>
    <t>水波纹（4.6.18.24.25.28）</t>
  </si>
  <si>
    <t>track_32_0121_01_1238</t>
  </si>
  <si>
    <t>火焰鸟，延迟2s，速度3，横向两条wave，共计时长94.47</t>
  </si>
  <si>
    <t>巨钳龙虾</t>
  </si>
  <si>
    <t>track_32_0211_02_1239</t>
  </si>
  <si>
    <t>track_32_0241_03_1240</t>
  </si>
  <si>
    <t>track_32_0241_04_1241</t>
  </si>
  <si>
    <t>track_32_0311_05_1242</t>
  </si>
  <si>
    <t>track_32_0341_06_1243</t>
  </si>
  <si>
    <t>track_32_0421_07_1244</t>
  </si>
  <si>
    <t>track_32_0431_08_1245</t>
  </si>
  <si>
    <t>水箭龟，2.5s固定延时，速度3，总时长42.68</t>
  </si>
  <si>
    <t>track_33_0121_01_1246</t>
  </si>
  <si>
    <t>track_33_0141_02_1247</t>
  </si>
  <si>
    <t>track_33_0241_03_1248</t>
  </si>
  <si>
    <t>风速狗，2.5s固定延时，速度3，总时长38.63</t>
  </si>
  <si>
    <t>track_33_0241_04_1249</t>
  </si>
  <si>
    <t>track_33_0311_05_1250</t>
  </si>
  <si>
    <t>喷火龙，2.5s固定延时，速度3，总时长40.41</t>
  </si>
  <si>
    <t>track_33_0321_06_1251</t>
  </si>
  <si>
    <t>track_33_0421_07_1252</t>
  </si>
  <si>
    <t>track_33_0441_08_1253</t>
  </si>
  <si>
    <t>track_09_1429_07_1270</t>
  </si>
  <si>
    <t>track_09_1149_08_1271</t>
  </si>
  <si>
    <t>track_09_1349_09_1272</t>
  </si>
  <si>
    <t>track_09_1429_10_1273</t>
  </si>
  <si>
    <t>track_09_1249_11_1274</t>
  </si>
  <si>
    <t>track_44_0241_01_1701</t>
  </si>
  <si>
    <t>track_44_0241_01_1702</t>
  </si>
  <si>
    <t>track_44_0241_01_1703</t>
  </si>
  <si>
    <t>track_44_0241_01_1704</t>
  </si>
  <si>
    <t>track_44_0431_05_1705</t>
  </si>
  <si>
    <t>track_44_0141_06_1706</t>
  </si>
  <si>
    <t>track_44_0121_07_1707</t>
  </si>
  <si>
    <t>track_44_0131_08_1708</t>
  </si>
  <si>
    <t>track_44_0211_09_1709</t>
  </si>
  <si>
    <t>track_44_0341_10_1710</t>
  </si>
  <si>
    <t>track_44_0311_11_1711</t>
  </si>
  <si>
    <t>track_44_0321_12_1712</t>
  </si>
  <si>
    <t>track_16_1421_08_1285</t>
  </si>
  <si>
    <t>track_16_1241_09_1286</t>
  </si>
  <si>
    <t>track_16_1131_10_1287</t>
  </si>
  <si>
    <t>track_16_1431_11_1288</t>
  </si>
  <si>
    <t>track_16_1411_12_1289</t>
  </si>
  <si>
    <t>track_16_1422_13_1290</t>
  </si>
  <si>
    <t>track_16_1242_14_1291</t>
  </si>
  <si>
    <t>track_16_1422_15_1292</t>
  </si>
  <si>
    <t>track_16_1132_16_1293</t>
  </si>
  <si>
    <t>track_16_1423_17_1294</t>
  </si>
  <si>
    <t>track_18_1241_09_1305</t>
  </si>
  <si>
    <t>track_18_1421_10_1306</t>
  </si>
  <si>
    <t>track_18_1341_11_1307</t>
  </si>
  <si>
    <t>track_18_1121_12_1308</t>
  </si>
  <si>
    <t>track_18_1131_13_1309</t>
  </si>
  <si>
    <t>track_18_1422_14_1310</t>
  </si>
  <si>
    <t>track_18_1242_15_1311</t>
  </si>
  <si>
    <t>track_18_1132_16_1312</t>
  </si>
  <si>
    <t>track_18_1422_17_1313</t>
  </si>
  <si>
    <t>track_18_1243_18_1314</t>
  </si>
  <si>
    <t>track_19_0421_09_1315</t>
  </si>
  <si>
    <t>track_19_0241_10_1316</t>
  </si>
  <si>
    <t>track_19_0131_11_1317</t>
  </si>
  <si>
    <t>track_19_0341_12_1318</t>
  </si>
  <si>
    <t>track_19_0421_13_1319</t>
  </si>
  <si>
    <t>track_19_0422_14_1320</t>
  </si>
  <si>
    <t>track_19_0122_15_1321</t>
  </si>
  <si>
    <t>track_19_0422_16_1322</t>
  </si>
  <si>
    <t>track_19_0132_17_1323</t>
  </si>
  <si>
    <t>track_19_0243_18_1324</t>
  </si>
  <si>
    <t>track_24_1421_09_1325</t>
  </si>
  <si>
    <t>track_24_1241_10_1326</t>
  </si>
  <si>
    <t>track_24_1121_11_1327</t>
  </si>
  <si>
    <t>track_24_1231_12_1328</t>
  </si>
  <si>
    <t>track_24_1441_13_1329</t>
  </si>
  <si>
    <t>track_24_1221_14_1330</t>
  </si>
  <si>
    <t>track_24_1421_15_1331</t>
  </si>
  <si>
    <t>track_24_1131_16_1332</t>
  </si>
  <si>
    <t>track_24_1421_17_1333</t>
  </si>
  <si>
    <t>track_24_1241_18_1334</t>
  </si>
  <si>
    <t>track_26_0421_09_1345</t>
  </si>
  <si>
    <t>track_26_0241_10_1346</t>
  </si>
  <si>
    <t>track_26_0121_11_1347</t>
  </si>
  <si>
    <t>track_26_0341_12_1348</t>
  </si>
  <si>
    <t>track_26_0231_13_1349</t>
  </si>
  <si>
    <t>track_26_0241_14_1350</t>
  </si>
  <si>
    <t>track_26_0131_15_1351</t>
  </si>
  <si>
    <t>track_26_0421_16_1352</t>
  </si>
  <si>
    <t>track_26_0241_17_1353</t>
  </si>
  <si>
    <t>track_26_0141_18_1354</t>
  </si>
  <si>
    <t>track_33_0421_09_1375</t>
  </si>
  <si>
    <t>track_33_0241_10_1376</t>
  </si>
  <si>
    <t>track_33_0121_11_1377</t>
  </si>
  <si>
    <t>track_33_0341_12_1378</t>
  </si>
  <si>
    <t>track_33_0421_13_1379</t>
  </si>
  <si>
    <t>track_33_0241_14_1380</t>
  </si>
  <si>
    <t>track_33_0241_15_1381</t>
  </si>
  <si>
    <t>track_33_0431_16_1382</t>
  </si>
  <si>
    <t>track_33_0421_17_1383</t>
  </si>
  <si>
    <t>track_33_0111_18_1384</t>
  </si>
  <si>
    <t>track_1901</t>
  </si>
  <si>
    <t>50,50</t>
  </si>
  <si>
    <t>1902</t>
  </si>
  <si>
    <t>track_1902</t>
  </si>
  <si>
    <t>1903</t>
  </si>
  <si>
    <t>track_1903</t>
  </si>
  <si>
    <t>1904</t>
  </si>
  <si>
    <t>track_1904</t>
  </si>
  <si>
    <t>1906</t>
  </si>
  <si>
    <t>track_1906</t>
  </si>
  <si>
    <t>1907</t>
  </si>
  <si>
    <t>track_1907</t>
  </si>
  <si>
    <t>1908</t>
  </si>
  <si>
    <t>track_1908</t>
  </si>
  <si>
    <t>1909</t>
  </si>
  <si>
    <t>track_1909</t>
  </si>
  <si>
    <t>1910</t>
  </si>
  <si>
    <t>track_1910</t>
  </si>
  <si>
    <t>1911</t>
  </si>
  <si>
    <t>track_1911</t>
  </si>
  <si>
    <t>1912</t>
  </si>
  <si>
    <t>track_1912</t>
  </si>
  <si>
    <t>1913</t>
  </si>
  <si>
    <t>track_1913</t>
  </si>
  <si>
    <t>1914</t>
  </si>
  <si>
    <t>track_1914</t>
  </si>
  <si>
    <t>每次随好这1个小时的时间节点，这1个小时表示的是有效时间</t>
  </si>
  <si>
    <t>String</t>
  </si>
  <si>
    <t>key</t>
  </si>
  <si>
    <t>timeNodeMin</t>
  </si>
  <si>
    <t>timeNodeMax</t>
  </si>
  <si>
    <t>按照时间出现的boss</t>
  </si>
  <si>
    <t>节点</t>
  </si>
  <si>
    <t>时间节点/秒
范围:最小</t>
  </si>
  <si>
    <t>时间节点/秒
范围:最大</t>
  </si>
  <si>
    <t>新手渔场
出现boss的track</t>
  </si>
  <si>
    <t>初级渔场
出现boss的track</t>
  </si>
  <si>
    <t>中级渔场
出现boss的track</t>
  </si>
  <si>
    <t>高级渔场
出现boss的track</t>
  </si>
  <si>
    <t>弹头场
出现boss的track</t>
  </si>
  <si>
    <t>203</t>
  </si>
  <si>
    <t>204</t>
  </si>
  <si>
    <t>201冰海精灵</t>
  </si>
  <si>
    <t>202艾莎</t>
  </si>
  <si>
    <t>203财神</t>
  </si>
  <si>
    <t>204龙鲸</t>
  </si>
  <si>
    <t>205奖金池</t>
  </si>
  <si>
    <t>id</t>
  </si>
  <si>
    <t>starTime</t>
  </si>
  <si>
    <t>duration</t>
  </si>
  <si>
    <t>roomId</t>
  </si>
  <si>
    <t>开始时间/
24小时格式</t>
  </si>
  <si>
    <r>
      <rPr>
        <sz val="9"/>
        <color theme="1"/>
        <rFont val="微软雅黑"/>
        <family val="2"/>
        <charset val="134"/>
      </rPr>
      <t xml:space="preserve">持续时间/秒
</t>
    </r>
    <r>
      <rPr>
        <b/>
        <i/>
        <sz val="9"/>
        <color rgb="FFFF0000"/>
        <rFont val="微软雅黑"/>
        <family val="2"/>
        <charset val="134"/>
      </rPr>
      <t>主要一定要与track结束时间对应</t>
    </r>
  </si>
  <si>
    <t>房间id
1新手,2初级
3中级,4高级
5竞技场</t>
  </si>
  <si>
    <t>目前是测试数据</t>
  </si>
  <si>
    <t>正式数据</t>
  </si>
  <si>
    <t>7:15:0</t>
  </si>
  <si>
    <t>7:45:0</t>
  </si>
  <si>
    <t>8:15:0</t>
  </si>
  <si>
    <t>8:45:0</t>
  </si>
  <si>
    <t>9:15:0</t>
  </si>
  <si>
    <t>9:45:0</t>
  </si>
  <si>
    <t>10:15:0</t>
  </si>
  <si>
    <t>10:45:0</t>
  </si>
  <si>
    <t>11:15:0</t>
  </si>
  <si>
    <t>11:45:0</t>
  </si>
  <si>
    <t>12:15:0</t>
  </si>
  <si>
    <t>12:45:0</t>
  </si>
  <si>
    <t>13:15:0</t>
  </si>
  <si>
    <t>13:45:0</t>
  </si>
  <si>
    <t>14:15:0</t>
  </si>
  <si>
    <t>14:45:0</t>
  </si>
  <si>
    <t>15:15:0</t>
  </si>
  <si>
    <t>15:45:0</t>
  </si>
  <si>
    <t>16:15:0</t>
  </si>
  <si>
    <t>16:45:0</t>
  </si>
  <si>
    <t>17:15:0</t>
  </si>
  <si>
    <t>17:45:0</t>
  </si>
  <si>
    <t>18:15:0</t>
  </si>
  <si>
    <t>18:45:0</t>
  </si>
  <si>
    <t>19:15:0</t>
  </si>
  <si>
    <t>19:45:0</t>
  </si>
  <si>
    <t>20:15:0</t>
  </si>
  <si>
    <t>20:45:0</t>
  </si>
  <si>
    <t>21:15:0</t>
  </si>
  <si>
    <t>21:45:0</t>
  </si>
  <si>
    <t>话费赛时间和话费鱼朝时间错开即可</t>
  </si>
  <si>
    <t>龙舟分值第1阶段</t>
  </si>
  <si>
    <t>初级房</t>
  </si>
  <si>
    <t>中级级房</t>
  </si>
  <si>
    <t>高级房</t>
  </si>
  <si>
    <t>初始血量</t>
  </si>
  <si>
    <t>8场左右</t>
  </si>
  <si>
    <t>高峰时刻一小时两场</t>
  </si>
  <si>
    <t>龙舟分值第2阶段</t>
  </si>
  <si>
    <t>房间人数</t>
  </si>
  <si>
    <t>weekEnumerat</t>
  </si>
  <si>
    <t>longzhouHP</t>
  </si>
  <si>
    <t>trackGroup</t>
  </si>
  <si>
    <t>先确认后再调整，建议节假日可以多开几次</t>
  </si>
  <si>
    <t>龙舟分值第3阶段</t>
  </si>
  <si>
    <t>预估时间</t>
  </si>
  <si>
    <t>每周的天数枚举
周一到周日编号：
1,2,3,4,5,6,7</t>
  </si>
  <si>
    <t>持续时间/秒</t>
  </si>
  <si>
    <t>房间id
1新手,2初级
3中级,4高级
5竞技场,6核弹专场</t>
  </si>
  <si>
    <t>龙舟初始血量
（也是最小血量）</t>
  </si>
  <si>
    <t>从N个track中随机一个
701,702</t>
  </si>
  <si>
    <r>
      <rPr>
        <b/>
        <sz val="11"/>
        <color theme="1"/>
        <rFont val="微软雅黑"/>
        <family val="2"/>
        <charset val="134"/>
      </rPr>
      <t xml:space="preserve">平时
</t>
    </r>
    <r>
      <rPr>
        <sz val="11"/>
        <color theme="1"/>
        <rFont val="微软雅黑"/>
        <family val="2"/>
        <charset val="134"/>
      </rPr>
      <t>周一到周五</t>
    </r>
  </si>
  <si>
    <r>
      <rPr>
        <b/>
        <sz val="11"/>
        <color theme="1"/>
        <rFont val="微软雅黑"/>
        <family val="2"/>
        <charset val="134"/>
      </rPr>
      <t>周末</t>
    </r>
    <r>
      <rPr>
        <sz val="11"/>
        <color theme="1"/>
        <rFont val="微软雅黑"/>
        <family val="2"/>
        <charset val="134"/>
      </rPr>
      <t xml:space="preserve">
周六周日
</t>
    </r>
    <r>
      <rPr>
        <sz val="10"/>
        <color rgb="FFFF0000"/>
        <rFont val="微软雅黑"/>
        <family val="2"/>
        <charset val="134"/>
      </rPr>
      <t>过节能不能单独控制</t>
    </r>
  </si>
  <si>
    <t>9:0:0</t>
  </si>
  <si>
    <t>701,702</t>
  </si>
  <si>
    <t>10:0:0</t>
  </si>
  <si>
    <t>11:0:0</t>
  </si>
  <si>
    <t>12:0:0</t>
  </si>
  <si>
    <t>13:0:0</t>
  </si>
  <si>
    <t>16:0:0</t>
  </si>
  <si>
    <t>17:0:0</t>
  </si>
  <si>
    <t>18:0:0</t>
  </si>
  <si>
    <t>19:0:0</t>
  </si>
  <si>
    <t>20:0:0</t>
  </si>
  <si>
    <t>21:0:0</t>
  </si>
  <si>
    <t>22:0:0</t>
  </si>
  <si>
    <t>6,7</t>
  </si>
  <si>
    <t>7:0:0</t>
  </si>
  <si>
    <t>8:0:0</t>
  </si>
  <si>
    <t>10:30:0</t>
  </si>
  <si>
    <t>11:30:0</t>
  </si>
  <si>
    <t>12:30:0</t>
  </si>
  <si>
    <t>13:30:0</t>
  </si>
  <si>
    <t>14:0:0</t>
  </si>
  <si>
    <t>15:0:0</t>
  </si>
  <si>
    <t>202</t>
    <phoneticPr fontId="23" type="noConversion"/>
  </si>
  <si>
    <t>204</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</si>
</sst>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4">
    <font>
      <sz val="11"/>
      <color theme="1"/>
      <name val="宋体"/>
      <charset val="134"/>
      <scheme val="minor"/>
    </font>
    <font>
      <sz val="8"/>
      <color theme="1"/>
      <name val="微软雅黑"/>
      <family val="2"/>
      <charset val="134"/>
    </font>
    <font>
      <sz val="11"/>
      <color theme="1"/>
      <name val="微软雅黑"/>
      <family val="2"/>
      <charset val="134"/>
    </font>
    <font>
      <sz val="10"/>
      <color theme="1"/>
      <name val="微软雅黑"/>
      <family val="2"/>
      <charset val="134"/>
    </font>
    <font>
      <sz val="9"/>
      <color theme="1"/>
      <name val="微软雅黑"/>
      <family val="2"/>
      <charset val="134"/>
    </font>
    <font>
      <sz val="11"/>
      <color rgb="FFFF0000"/>
      <name val="微软雅黑"/>
      <family val="2"/>
      <charset val="134"/>
    </font>
    <font>
      <b/>
      <sz val="12"/>
      <color rgb="FF00B050"/>
      <name val="微软雅黑"/>
      <family val="2"/>
      <charset val="134"/>
    </font>
    <font>
      <sz val="16"/>
      <color theme="1"/>
      <name val="微软雅黑"/>
      <family val="2"/>
      <charset val="134"/>
    </font>
    <font>
      <b/>
      <sz val="11"/>
      <color theme="1"/>
      <name val="微软雅黑"/>
      <family val="2"/>
      <charset val="134"/>
    </font>
    <font>
      <sz val="10"/>
      <color rgb="FFFF0000"/>
      <name val="微软雅黑"/>
      <family val="2"/>
      <charset val="134"/>
    </font>
    <font>
      <sz val="8"/>
      <color rgb="FFFF0000"/>
      <name val="微软雅黑"/>
      <family val="2"/>
      <charset val="134"/>
    </font>
    <font>
      <sz val="11"/>
      <color theme="1"/>
      <name val="方正粗圆_GBK"/>
      <charset val="134"/>
    </font>
    <font>
      <b/>
      <sz val="18"/>
      <color rgb="FFFF0000"/>
      <name val="微软雅黑"/>
      <family val="2"/>
      <charset val="134"/>
    </font>
    <font>
      <sz val="10.5"/>
      <color theme="1"/>
      <name val="方正粗圆_GBK"/>
      <charset val="134"/>
    </font>
    <font>
      <b/>
      <sz val="14"/>
      <color theme="1"/>
      <name val="宋体"/>
      <family val="3"/>
      <charset val="134"/>
      <scheme val="minor"/>
    </font>
    <font>
      <b/>
      <sz val="11"/>
      <color rgb="FFFF0000"/>
      <name val="微软雅黑"/>
      <family val="2"/>
      <charset val="134"/>
    </font>
    <font>
      <sz val="11"/>
      <color rgb="FFFF0000"/>
      <name val="宋体"/>
      <family val="3"/>
      <charset val="134"/>
      <scheme val="minor"/>
    </font>
    <font>
      <b/>
      <i/>
      <sz val="9"/>
      <color rgb="FFFF0000"/>
      <name val="微软雅黑"/>
      <family val="2"/>
      <charset val="134"/>
    </font>
    <font>
      <b/>
      <sz val="8"/>
      <color theme="1"/>
      <name val="微软雅黑"/>
      <family val="2"/>
      <charset val="134"/>
    </font>
    <font>
      <sz val="9"/>
      <color rgb="FFFF0000"/>
      <name val="微软雅黑"/>
      <family val="2"/>
      <charset val="134"/>
    </font>
    <font>
      <sz val="11"/>
      <color theme="9" tint="0.59999389629810485"/>
      <name val="微软雅黑"/>
      <family val="2"/>
      <charset val="134"/>
    </font>
    <font>
      <sz val="9"/>
      <name val="宋体"/>
      <family val="3"/>
      <charset val="134"/>
    </font>
    <font>
      <b/>
      <sz val="9"/>
      <name val="宋体"/>
      <family val="3"/>
      <charset val="134"/>
    </font>
    <font>
      <sz val="9"/>
      <name val="宋体"/>
      <family val="3"/>
      <charset val="134"/>
      <scheme val="minor"/>
    </font>
  </fonts>
  <fills count="14">
    <fill>
      <patternFill patternType="none"/>
    </fill>
    <fill>
      <patternFill patternType="gray125"/>
    </fill>
    <fill>
      <patternFill patternType="solid">
        <fgColor theme="3" tint="0.79961546678060247"/>
        <bgColor indexed="64"/>
      </patternFill>
    </fill>
    <fill>
      <patternFill patternType="solid">
        <fgColor theme="3" tint="0.7993408001953185"/>
        <bgColor indexed="64"/>
      </patternFill>
    </fill>
    <fill>
      <patternFill patternType="solid">
        <fgColor theme="3" tint="0.79958494827112647"/>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3" tint="0.79949339274269848"/>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9" tint="0.79985961485641044"/>
        <bgColor indexed="64"/>
      </patternFill>
    </fill>
    <fill>
      <patternFill patternType="solid">
        <fgColor theme="8" tint="0.79970702230903046"/>
        <bgColor indexed="64"/>
      </patternFill>
    </fill>
    <fill>
      <patternFill patternType="solid">
        <fgColor theme="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84">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0" fontId="3" fillId="2" borderId="1" xfId="0" applyFont="1" applyFill="1" applyBorder="1" applyAlignment="1">
      <alignment horizontal="left"/>
    </xf>
    <xf numFmtId="0" fontId="3" fillId="3" borderId="1" xfId="0" applyFont="1" applyFill="1" applyBorder="1" applyAlignment="1">
      <alignment horizontal="left"/>
    </xf>
    <xf numFmtId="0" fontId="3" fillId="4" borderId="1" xfId="0" applyFont="1" applyFill="1" applyBorder="1" applyAlignment="1">
      <alignment horizontal="left"/>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1" fillId="5" borderId="1" xfId="0" applyFont="1" applyFill="1" applyBorder="1" applyAlignment="1">
      <alignment horizontal="left" vertical="center" wrapText="1"/>
    </xf>
    <xf numFmtId="0" fontId="2" fillId="0" borderId="2" xfId="0" applyFont="1" applyFill="1" applyBorder="1" applyAlignment="1">
      <alignment horizontal="left"/>
    </xf>
    <xf numFmtId="0" fontId="2" fillId="0" borderId="0" xfId="0" applyFont="1" applyFill="1" applyBorder="1" applyAlignment="1">
      <alignment horizontal="left"/>
    </xf>
    <xf numFmtId="0" fontId="2" fillId="0" borderId="3" xfId="0" applyFont="1" applyFill="1" applyBorder="1" applyAlignment="1">
      <alignment horizontal="left" vertical="center"/>
    </xf>
    <xf numFmtId="0" fontId="2" fillId="0" borderId="3" xfId="0" applyFont="1" applyFill="1" applyBorder="1" applyAlignment="1">
      <alignment horizontal="left"/>
    </xf>
    <xf numFmtId="0" fontId="2" fillId="0" borderId="4" xfId="0" applyFont="1" applyFill="1" applyBorder="1" applyAlignment="1">
      <alignment horizontal="left" vertical="center"/>
    </xf>
    <xf numFmtId="0" fontId="2" fillId="6" borderId="0" xfId="0" applyFont="1" applyFill="1" applyAlignment="1">
      <alignment horizontal="left" vertical="center"/>
    </xf>
    <xf numFmtId="0" fontId="2" fillId="0" borderId="5" xfId="0" applyFont="1" applyFill="1" applyBorder="1" applyAlignment="1">
      <alignment horizontal="left"/>
    </xf>
    <xf numFmtId="0" fontId="2" fillId="0" borderId="0" xfId="0" applyFont="1" applyFill="1" applyBorder="1" applyAlignment="1">
      <alignment horizontal="left" vertical="center"/>
    </xf>
    <xf numFmtId="0" fontId="2" fillId="0" borderId="6" xfId="0" applyFont="1" applyFill="1" applyBorder="1" applyAlignment="1">
      <alignment horizontal="left" vertical="center"/>
    </xf>
    <xf numFmtId="49" fontId="2" fillId="0" borderId="0" xfId="0" applyNumberFormat="1" applyFont="1" applyFill="1" applyBorder="1" applyAlignment="1"/>
    <xf numFmtId="0" fontId="5" fillId="0" borderId="0" xfId="0" applyFont="1" applyAlignment="1">
      <alignment horizontal="left" vertical="center"/>
    </xf>
    <xf numFmtId="0" fontId="6" fillId="0" borderId="0" xfId="0" applyFont="1" applyAlignment="1">
      <alignment vertical="center"/>
    </xf>
    <xf numFmtId="0" fontId="7" fillId="0" borderId="0" xfId="0" applyFont="1" applyAlignment="1">
      <alignment vertical="center"/>
    </xf>
    <xf numFmtId="21" fontId="2" fillId="0" borderId="0" xfId="0" applyNumberFormat="1" applyFont="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horizontal="left"/>
    </xf>
    <xf numFmtId="0" fontId="2" fillId="0" borderId="0" xfId="0" applyFont="1" applyBorder="1" applyAlignment="1">
      <alignment horizontal="left" vertical="center"/>
    </xf>
    <xf numFmtId="0" fontId="2" fillId="0" borderId="0" xfId="0" applyFont="1" applyBorder="1" applyAlignment="1">
      <alignment horizontal="left"/>
    </xf>
    <xf numFmtId="49" fontId="2" fillId="0" borderId="0" xfId="0" applyNumberFormat="1" applyFont="1" applyBorder="1" applyAlignment="1"/>
    <xf numFmtId="0" fontId="2" fillId="0" borderId="7" xfId="0" applyFont="1" applyFill="1" applyBorder="1" applyAlignment="1">
      <alignment horizontal="left"/>
    </xf>
    <xf numFmtId="0" fontId="2" fillId="0" borderId="8" xfId="0" applyFont="1" applyBorder="1" applyAlignment="1">
      <alignment horizontal="left" vertical="center"/>
    </xf>
    <xf numFmtId="0" fontId="2" fillId="0" borderId="8" xfId="0" applyFont="1" applyBorder="1" applyAlignment="1">
      <alignment horizontal="left"/>
    </xf>
    <xf numFmtId="0" fontId="2" fillId="0" borderId="0" xfId="0" applyFont="1" applyAlignment="1">
      <alignment horizontal="left"/>
    </xf>
    <xf numFmtId="49" fontId="2" fillId="0" borderId="0" xfId="0" applyNumberFormat="1" applyFont="1" applyAlignment="1"/>
    <xf numFmtId="0" fontId="2" fillId="0" borderId="0" xfId="0" applyFont="1" applyAlignment="1">
      <alignment horizontal="center" vertical="center" wrapText="1"/>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9" fontId="2" fillId="0" borderId="0" xfId="0" applyNumberFormat="1" applyFont="1" applyAlignment="1">
      <alignment horizontal="left"/>
    </xf>
    <xf numFmtId="0" fontId="0" fillId="0" borderId="0" xfId="0" applyAlignment="1">
      <alignment horizontal="left"/>
    </xf>
    <xf numFmtId="0" fontId="2" fillId="0" borderId="0" xfId="0" applyNumberFormat="1" applyFont="1" applyAlignment="1">
      <alignment horizontal="left" vertical="center"/>
    </xf>
    <xf numFmtId="0" fontId="0" fillId="0" borderId="0" xfId="0" applyFont="1"/>
    <xf numFmtId="0" fontId="2" fillId="0" borderId="0" xfId="0" applyFont="1" applyFill="1" applyAlignment="1">
      <alignment horizontal="left" vertical="center"/>
    </xf>
    <xf numFmtId="21" fontId="2" fillId="0" borderId="0" xfId="0" applyNumberFormat="1" applyFont="1" applyFill="1" applyAlignment="1">
      <alignment horizontal="left" vertical="center"/>
    </xf>
    <xf numFmtId="0" fontId="9" fillId="4" borderId="1" xfId="0" applyFont="1" applyFill="1" applyBorder="1" applyAlignment="1">
      <alignment horizontal="left"/>
    </xf>
    <xf numFmtId="0" fontId="1" fillId="4" borderId="1" xfId="0" applyFont="1" applyFill="1" applyBorder="1" applyAlignment="1">
      <alignment horizontal="left" vertical="top" wrapText="1"/>
    </xf>
    <xf numFmtId="0" fontId="10" fillId="4" borderId="1" xfId="0" applyFont="1" applyFill="1" applyBorder="1" applyAlignment="1">
      <alignment horizontal="left" vertical="top" wrapText="1"/>
    </xf>
    <xf numFmtId="49" fontId="2" fillId="0" borderId="0" xfId="0" applyNumberFormat="1" applyFont="1"/>
    <xf numFmtId="176" fontId="2" fillId="0" borderId="0" xfId="0" applyNumberFormat="1" applyFont="1" applyAlignment="1">
      <alignment horizontal="left"/>
    </xf>
    <xf numFmtId="0" fontId="2" fillId="7" borderId="0" xfId="0" applyFont="1" applyFill="1" applyAlignment="1">
      <alignment horizontal="left" vertical="center"/>
    </xf>
    <xf numFmtId="0" fontId="3" fillId="0" borderId="0" xfId="0" applyFont="1" applyAlignment="1">
      <alignment horizontal="left" vertical="center"/>
    </xf>
    <xf numFmtId="0" fontId="11" fillId="0" borderId="0" xfId="0" applyFont="1" applyFill="1" applyAlignment="1">
      <alignment horizontal="left" vertical="center"/>
    </xf>
    <xf numFmtId="0" fontId="2" fillId="0" borderId="0" xfId="0" applyFont="1" applyAlignment="1">
      <alignment horizontal="left" vertical="center" wrapText="1"/>
    </xf>
    <xf numFmtId="49" fontId="3" fillId="4" borderId="1" xfId="0" applyNumberFormat="1" applyFont="1" applyFill="1" applyBorder="1" applyAlignment="1">
      <alignment horizontal="left"/>
    </xf>
    <xf numFmtId="0" fontId="1" fillId="0"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12" fillId="0" borderId="1" xfId="0" applyFont="1" applyFill="1" applyBorder="1" applyAlignment="1">
      <alignment horizontal="left" vertical="center" wrapText="1"/>
    </xf>
    <xf numFmtId="49" fontId="2" fillId="7" borderId="0" xfId="0" applyNumberFormat="1" applyFont="1" applyFill="1" applyAlignment="1">
      <alignment horizontal="left" vertical="center"/>
    </xf>
    <xf numFmtId="49" fontId="2" fillId="0" borderId="0" xfId="0" applyNumberFormat="1" applyFont="1" applyFill="1" applyAlignment="1">
      <alignment horizontal="left" vertical="center"/>
    </xf>
    <xf numFmtId="0" fontId="13" fillId="0" borderId="0" xfId="0" applyFont="1"/>
    <xf numFmtId="0" fontId="2" fillId="6" borderId="0" xfId="0" applyFont="1" applyFill="1" applyAlignment="1">
      <alignment vertical="center" wrapText="1"/>
    </xf>
    <xf numFmtId="0" fontId="2" fillId="0" borderId="0" xfId="0" applyFont="1" applyAlignment="1">
      <alignment vertical="center" wrapText="1"/>
    </xf>
    <xf numFmtId="0" fontId="3" fillId="8" borderId="1" xfId="0" applyFont="1" applyFill="1" applyBorder="1" applyAlignment="1">
      <alignment horizontal="left"/>
    </xf>
    <xf numFmtId="0" fontId="4" fillId="8" borderId="1" xfId="0" applyFont="1" applyFill="1" applyBorder="1" applyAlignment="1">
      <alignment horizontal="left" vertical="center"/>
    </xf>
    <xf numFmtId="0" fontId="4" fillId="8" borderId="1" xfId="0" applyFont="1" applyFill="1" applyBorder="1" applyAlignment="1">
      <alignment horizontal="left" vertical="center" wrapText="1"/>
    </xf>
    <xf numFmtId="0" fontId="2" fillId="0" borderId="0" xfId="0" applyFont="1" applyFill="1" applyAlignment="1">
      <alignment horizontal="left"/>
    </xf>
    <xf numFmtId="0" fontId="2" fillId="7" borderId="0" xfId="0" applyFont="1" applyFill="1" applyAlignment="1">
      <alignment horizontal="left"/>
    </xf>
    <xf numFmtId="0" fontId="2" fillId="6" borderId="0" xfId="0" applyFont="1" applyFill="1" applyAlignment="1">
      <alignment horizontal="left"/>
    </xf>
    <xf numFmtId="0" fontId="14" fillId="0" borderId="1" xfId="0" applyFont="1" applyFill="1" applyBorder="1" applyAlignment="1">
      <alignment horizontal="center" vertical="center"/>
    </xf>
    <xf numFmtId="0" fontId="2" fillId="0" borderId="0" xfId="0" applyFont="1"/>
    <xf numFmtId="0" fontId="5" fillId="6" borderId="0" xfId="0" applyFont="1" applyFill="1" applyAlignment="1">
      <alignment horizontal="left"/>
    </xf>
    <xf numFmtId="0" fontId="5" fillId="0" borderId="0" xfId="0" applyFont="1" applyFill="1"/>
    <xf numFmtId="0" fontId="2" fillId="0" borderId="0" xfId="0" applyFont="1" applyFill="1"/>
    <xf numFmtId="0" fontId="2" fillId="9" borderId="0" xfId="0" applyFont="1" applyFill="1" applyAlignment="1">
      <alignment horizontal="left"/>
    </xf>
    <xf numFmtId="0" fontId="14" fillId="10" borderId="1" xfId="0" applyFont="1" applyFill="1" applyBorder="1" applyAlignment="1">
      <alignment horizontal="center" vertical="center"/>
    </xf>
    <xf numFmtId="0" fontId="15" fillId="0" borderId="0" xfId="0" applyFont="1" applyAlignment="1">
      <alignment horizontal="left" vertical="center"/>
    </xf>
    <xf numFmtId="0" fontId="11" fillId="11" borderId="0" xfId="0" applyFont="1" applyFill="1" applyAlignment="1">
      <alignment horizontal="left" vertical="center"/>
    </xf>
    <xf numFmtId="0" fontId="11" fillId="12" borderId="0" xfId="0" applyFont="1" applyFill="1" applyAlignment="1">
      <alignment horizontal="left" vertical="center"/>
    </xf>
    <xf numFmtId="0" fontId="2" fillId="13" borderId="0" xfId="0" applyFont="1" applyFill="1" applyAlignment="1">
      <alignment horizontal="left" vertical="center"/>
    </xf>
    <xf numFmtId="0" fontId="16" fillId="0" borderId="0" xfId="0" applyFont="1"/>
    <xf numFmtId="0" fontId="2"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center" vertical="center"/>
    </xf>
  </cellXfs>
  <cellStyles count="1">
    <cellStyle name="常规" xfId="0" builtinId="0"/>
  </cellStyles>
  <dxfs count="560">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480060</xdr:colOff>
      <xdr:row>17</xdr:row>
      <xdr:rowOff>160020</xdr:rowOff>
    </xdr:from>
    <xdr:to>
      <xdr:col>26</xdr:col>
      <xdr:colOff>558748</xdr:colOff>
      <xdr:row>31</xdr:row>
      <xdr:rowOff>18748</xdr:rowOff>
    </xdr:to>
    <xdr:pic>
      <xdr:nvPicPr>
        <xdr:cNvPr id="3" name="图片 2"/>
        <xdr:cNvPicPr>
          <a:picLocks noChangeAspect="1"/>
        </xdr:cNvPicPr>
      </xdr:nvPicPr>
      <xdr:blipFill>
        <a:blip xmlns:r="http://schemas.openxmlformats.org/officeDocument/2006/relationships" r:embed="rId1"/>
        <a:stretch>
          <a:fillRect/>
        </a:stretch>
      </xdr:blipFill>
      <xdr:spPr>
        <a:xfrm>
          <a:off x="8679180" y="3474720"/>
          <a:ext cx="10570845" cy="2418715"/>
        </a:xfrm>
        <a:prstGeom prst="rect">
          <a:avLst/>
        </a:prstGeom>
      </xdr:spPr>
    </xdr:pic>
    <xdr:clientData/>
  </xdr:twoCellAnchor>
  <xdr:twoCellAnchor editAs="oneCell">
    <xdr:from>
      <xdr:col>15</xdr:col>
      <xdr:colOff>7620</xdr:colOff>
      <xdr:row>4</xdr:row>
      <xdr:rowOff>53340</xdr:rowOff>
    </xdr:from>
    <xdr:to>
      <xdr:col>19</xdr:col>
      <xdr:colOff>195883</xdr:colOff>
      <xdr:row>8</xdr:row>
      <xdr:rowOff>95148</xdr:rowOff>
    </xdr:to>
    <xdr:pic>
      <xdr:nvPicPr>
        <xdr:cNvPr id="2" name="图片 1"/>
        <xdr:cNvPicPr>
          <a:picLocks noChangeAspect="1"/>
        </xdr:cNvPicPr>
      </xdr:nvPicPr>
      <xdr:blipFill>
        <a:blip xmlns:r="http://schemas.openxmlformats.org/officeDocument/2006/relationships" r:embed="rId2"/>
        <a:stretch>
          <a:fillRect/>
        </a:stretch>
      </xdr:blipFill>
      <xdr:spPr>
        <a:xfrm>
          <a:off x="11910060" y="982980"/>
          <a:ext cx="2657143" cy="8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4</xdr:row>
      <xdr:rowOff>0</xdr:rowOff>
    </xdr:from>
    <xdr:to>
      <xdr:col>22</xdr:col>
      <xdr:colOff>247105</xdr:colOff>
      <xdr:row>13</xdr:row>
      <xdr:rowOff>18812</xdr:rowOff>
    </xdr:to>
    <xdr:pic>
      <xdr:nvPicPr>
        <xdr:cNvPr id="2" name="图片 1"/>
        <xdr:cNvPicPr>
          <a:picLocks noChangeAspect="1"/>
        </xdr:cNvPicPr>
      </xdr:nvPicPr>
      <xdr:blipFill>
        <a:blip xmlns:r="http://schemas.openxmlformats.org/officeDocument/2006/relationships" r:embed="rId1"/>
        <a:stretch>
          <a:fillRect/>
        </a:stretch>
      </xdr:blipFill>
      <xdr:spPr>
        <a:xfrm>
          <a:off x="11117580" y="1242060"/>
          <a:ext cx="3950335" cy="18014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307"/>
  <sheetViews>
    <sheetView workbookViewId="0">
      <pane ySplit="4" topLeftCell="A239" activePane="bottomLeft" state="frozen"/>
      <selection pane="bottomLeft" activeCell="A245" sqref="A245:XFD245"/>
    </sheetView>
  </sheetViews>
  <sheetFormatPr defaultColWidth="9" defaultRowHeight="15.6" outlineLevelCol="1"/>
  <cols>
    <col min="1" max="1" width="21.5546875" style="2" customWidth="1"/>
    <col min="2" max="2" width="11.6640625" style="2" customWidth="1"/>
    <col min="3" max="3" width="6.44140625" style="2" customWidth="1"/>
    <col min="4" max="4" width="5.33203125" style="2" customWidth="1"/>
    <col min="5" max="5" width="8.21875" style="2" customWidth="1"/>
    <col min="6" max="6" width="9.21875" style="2" customWidth="1"/>
    <col min="7" max="7" width="11.88671875" style="2" customWidth="1"/>
    <col min="8" max="8" width="8.6640625" style="2" customWidth="1"/>
    <col min="9" max="9" width="10.21875" style="2" customWidth="1"/>
    <col min="10" max="14" width="10.21875" style="2" customWidth="1" outlineLevel="1"/>
    <col min="15" max="15" width="11.77734375" style="2" customWidth="1" outlineLevel="1"/>
    <col min="16" max="16" width="15" style="2" customWidth="1" outlineLevel="1"/>
    <col min="17" max="17" width="22.88671875" style="2" customWidth="1" outlineLevel="1"/>
    <col min="18" max="18" width="13.109375" style="2" customWidth="1" outlineLevel="1"/>
    <col min="19" max="19" width="14.33203125" style="2" customWidth="1" outlineLevel="1"/>
    <col min="20" max="20" width="24.6640625" style="3" customWidth="1" outlineLevel="1"/>
    <col min="21" max="21" width="24.6640625" style="2" customWidth="1"/>
    <col min="22" max="22" width="49.77734375" style="2" customWidth="1"/>
    <col min="23" max="30" width="9" style="2"/>
    <col min="31" max="31" width="14.5546875" style="2" customWidth="1"/>
    <col min="32" max="32" width="9" style="2"/>
    <col min="33" max="33" width="13" style="2" customWidth="1"/>
    <col min="34" max="16384" width="9" style="2"/>
  </cols>
  <sheetData>
    <row r="1" spans="1:23">
      <c r="A1" s="6" t="s">
        <v>0</v>
      </c>
      <c r="B1" s="6" t="s">
        <v>1</v>
      </c>
      <c r="C1" s="6" t="s">
        <v>1</v>
      </c>
      <c r="D1" s="6" t="s">
        <v>1</v>
      </c>
      <c r="E1" s="6" t="s">
        <v>1</v>
      </c>
      <c r="F1" s="6" t="s">
        <v>1</v>
      </c>
      <c r="G1" s="6" t="s">
        <v>1</v>
      </c>
      <c r="H1" s="6" t="s">
        <v>1</v>
      </c>
      <c r="I1" s="6" t="s">
        <v>1</v>
      </c>
      <c r="J1" s="6" t="s">
        <v>0</v>
      </c>
      <c r="K1" s="6" t="s">
        <v>0</v>
      </c>
      <c r="L1" s="6" t="s">
        <v>0</v>
      </c>
      <c r="M1" s="6" t="s">
        <v>0</v>
      </c>
      <c r="N1" s="6" t="s">
        <v>0</v>
      </c>
      <c r="O1" s="6" t="s">
        <v>0</v>
      </c>
      <c r="P1" s="6" t="s">
        <v>1</v>
      </c>
      <c r="Q1" s="6" t="s">
        <v>1</v>
      </c>
      <c r="R1" s="6" t="s">
        <v>1</v>
      </c>
      <c r="S1" s="6" t="s">
        <v>1</v>
      </c>
      <c r="T1" s="53" t="s">
        <v>1</v>
      </c>
      <c r="U1" s="54"/>
      <c r="V1" s="54"/>
    </row>
    <row r="2" spans="1:23">
      <c r="A2" s="6" t="s">
        <v>2</v>
      </c>
      <c r="B2" s="6" t="s">
        <v>3</v>
      </c>
      <c r="C2" s="6" t="s">
        <v>2</v>
      </c>
      <c r="D2" s="6" t="s">
        <v>2</v>
      </c>
      <c r="E2" s="6" t="s">
        <v>2</v>
      </c>
      <c r="F2" s="6" t="s">
        <v>2</v>
      </c>
      <c r="G2" s="6" t="s">
        <v>2</v>
      </c>
      <c r="H2" s="6" t="s">
        <v>2</v>
      </c>
      <c r="I2" s="6" t="s">
        <v>2</v>
      </c>
      <c r="J2" s="6" t="s">
        <v>2</v>
      </c>
      <c r="K2" s="6" t="s">
        <v>2</v>
      </c>
      <c r="L2" s="6" t="s">
        <v>2</v>
      </c>
      <c r="M2" s="6" t="s">
        <v>2</v>
      </c>
      <c r="N2" s="6" t="s">
        <v>2</v>
      </c>
      <c r="O2" s="6" t="s">
        <v>2</v>
      </c>
      <c r="P2" s="6" t="s">
        <v>3</v>
      </c>
      <c r="Q2" s="6" t="s">
        <v>2</v>
      </c>
      <c r="R2" s="6" t="s">
        <v>2</v>
      </c>
      <c r="S2" s="6" t="s">
        <v>3</v>
      </c>
      <c r="T2" s="53" t="s">
        <v>3</v>
      </c>
      <c r="U2" s="54"/>
      <c r="V2" s="54"/>
    </row>
    <row r="3" spans="1:23">
      <c r="A3" s="6" t="s">
        <v>4</v>
      </c>
      <c r="B3" s="6" t="s">
        <v>5</v>
      </c>
      <c r="C3" s="6" t="s">
        <v>6</v>
      </c>
      <c r="D3" s="6" t="s">
        <v>7</v>
      </c>
      <c r="E3" s="6" t="s">
        <v>8</v>
      </c>
      <c r="F3" s="6" t="s">
        <v>9</v>
      </c>
      <c r="G3" s="6" t="s">
        <v>10</v>
      </c>
      <c r="H3" s="6" t="s">
        <v>11</v>
      </c>
      <c r="I3" s="6" t="s">
        <v>12</v>
      </c>
      <c r="J3" s="6" t="s">
        <v>13</v>
      </c>
      <c r="K3" s="6" t="s">
        <v>14</v>
      </c>
      <c r="L3" s="6" t="s">
        <v>15</v>
      </c>
      <c r="M3" s="6" t="s">
        <v>16</v>
      </c>
      <c r="N3" s="6" t="s">
        <v>17</v>
      </c>
      <c r="O3" s="6" t="s">
        <v>18</v>
      </c>
      <c r="P3" s="6" t="s">
        <v>19</v>
      </c>
      <c r="Q3" s="6" t="s">
        <v>20</v>
      </c>
      <c r="R3" s="6" t="s">
        <v>21</v>
      </c>
      <c r="S3" s="6" t="s">
        <v>22</v>
      </c>
      <c r="T3" s="53" t="s">
        <v>23</v>
      </c>
      <c r="U3" s="54"/>
      <c r="V3" s="54"/>
    </row>
    <row r="4" spans="1:23" ht="118.8">
      <c r="A4" s="45" t="s">
        <v>24</v>
      </c>
      <c r="B4" s="45" t="s">
        <v>25</v>
      </c>
      <c r="C4" s="45" t="s">
        <v>26</v>
      </c>
      <c r="D4" s="45" t="s">
        <v>27</v>
      </c>
      <c r="E4" s="45" t="s">
        <v>28</v>
      </c>
      <c r="F4" s="45" t="s">
        <v>29</v>
      </c>
      <c r="G4" s="45" t="s">
        <v>30</v>
      </c>
      <c r="H4" s="45" t="s">
        <v>31</v>
      </c>
      <c r="I4" s="45" t="s">
        <v>32</v>
      </c>
      <c r="J4" s="45" t="s">
        <v>33</v>
      </c>
      <c r="K4" s="45" t="s">
        <v>34</v>
      </c>
      <c r="L4" s="45" t="s">
        <v>35</v>
      </c>
      <c r="M4" s="45" t="s">
        <v>36</v>
      </c>
      <c r="N4" s="45" t="s">
        <v>37</v>
      </c>
      <c r="O4" s="45" t="s">
        <v>38</v>
      </c>
      <c r="P4" s="45" t="s">
        <v>39</v>
      </c>
      <c r="Q4" s="45" t="s">
        <v>40</v>
      </c>
      <c r="R4" s="45" t="s">
        <v>41</v>
      </c>
      <c r="S4" s="45" t="s">
        <v>42</v>
      </c>
      <c r="T4" s="55" t="s">
        <v>43</v>
      </c>
      <c r="U4" s="56" t="s">
        <v>44</v>
      </c>
      <c r="V4" s="54" t="s">
        <v>45</v>
      </c>
    </row>
    <row r="5" spans="1:23" s="49" customFormat="1">
      <c r="A5" s="49">
        <v>99</v>
      </c>
      <c r="B5" s="49" t="s">
        <v>46</v>
      </c>
      <c r="J5" s="49">
        <v>0</v>
      </c>
      <c r="K5" s="49">
        <v>0</v>
      </c>
      <c r="L5" s="49">
        <v>0</v>
      </c>
      <c r="M5" s="49">
        <v>0</v>
      </c>
      <c r="N5" s="49">
        <v>0</v>
      </c>
      <c r="O5" s="49">
        <v>0</v>
      </c>
      <c r="P5" s="49">
        <v>0</v>
      </c>
      <c r="Q5" s="49">
        <v>0</v>
      </c>
      <c r="R5" s="49">
        <v>0</v>
      </c>
      <c r="S5" s="49">
        <v>0</v>
      </c>
      <c r="T5" s="57">
        <v>0</v>
      </c>
      <c r="U5" s="49" t="s">
        <v>46</v>
      </c>
    </row>
    <row r="6" spans="1:23" ht="18" customHeight="1">
      <c r="A6" s="2">
        <v>202</v>
      </c>
      <c r="B6" s="50" t="s">
        <v>47</v>
      </c>
      <c r="J6" s="2">
        <v>0</v>
      </c>
      <c r="K6" s="2">
        <v>0</v>
      </c>
      <c r="L6" s="2">
        <v>0</v>
      </c>
      <c r="M6" s="2">
        <v>1</v>
      </c>
      <c r="N6" s="2">
        <v>0</v>
      </c>
      <c r="O6" s="2">
        <v>0</v>
      </c>
      <c r="P6" s="52">
        <v>0</v>
      </c>
      <c r="Q6" s="2">
        <v>300</v>
      </c>
      <c r="R6" s="2">
        <v>0</v>
      </c>
      <c r="S6" s="2">
        <v>0</v>
      </c>
      <c r="T6" s="3">
        <v>0</v>
      </c>
      <c r="U6" s="2" t="s">
        <v>47</v>
      </c>
      <c r="V6" s="52" t="s">
        <v>48</v>
      </c>
      <c r="W6" s="2" t="s">
        <v>49</v>
      </c>
    </row>
    <row r="7" spans="1:23" ht="18" customHeight="1">
      <c r="A7" s="2">
        <v>203</v>
      </c>
      <c r="B7" s="50" t="s">
        <v>50</v>
      </c>
      <c r="J7" s="2">
        <v>0</v>
      </c>
      <c r="K7" s="2">
        <v>0</v>
      </c>
      <c r="L7" s="2">
        <v>0</v>
      </c>
      <c r="M7" s="2">
        <v>1</v>
      </c>
      <c r="N7" s="2">
        <v>0</v>
      </c>
      <c r="O7" s="2">
        <v>0</v>
      </c>
      <c r="P7" s="52">
        <v>0</v>
      </c>
      <c r="Q7" s="2">
        <v>300</v>
      </c>
      <c r="R7" s="2">
        <v>0</v>
      </c>
      <c r="S7" s="2">
        <v>0</v>
      </c>
      <c r="T7" s="3">
        <v>0</v>
      </c>
      <c r="U7" s="2" t="s">
        <v>50</v>
      </c>
      <c r="V7" s="52" t="s">
        <v>51</v>
      </c>
      <c r="W7" s="2" t="s">
        <v>52</v>
      </c>
    </row>
    <row r="8" spans="1:23" ht="18" customHeight="1">
      <c r="A8" s="2">
        <v>204</v>
      </c>
      <c r="B8" s="50" t="s">
        <v>53</v>
      </c>
      <c r="J8" s="2">
        <v>0</v>
      </c>
      <c r="K8" s="2">
        <v>0</v>
      </c>
      <c r="L8" s="2">
        <v>0</v>
      </c>
      <c r="M8" s="2">
        <v>1</v>
      </c>
      <c r="N8" s="2">
        <v>0</v>
      </c>
      <c r="O8" s="2">
        <v>0</v>
      </c>
      <c r="P8" s="52">
        <v>0</v>
      </c>
      <c r="Q8" s="2">
        <v>300</v>
      </c>
      <c r="R8" s="2">
        <v>0</v>
      </c>
      <c r="S8" s="2">
        <v>0</v>
      </c>
      <c r="T8" s="3">
        <v>0</v>
      </c>
      <c r="U8" s="2" t="s">
        <v>53</v>
      </c>
      <c r="V8" s="52" t="s">
        <v>54</v>
      </c>
      <c r="W8" s="2" t="s">
        <v>55</v>
      </c>
    </row>
    <row r="9" spans="1:23" ht="18" customHeight="1">
      <c r="A9" s="2">
        <v>301</v>
      </c>
      <c r="B9" s="50" t="s">
        <v>56</v>
      </c>
      <c r="J9" s="2">
        <v>0</v>
      </c>
      <c r="K9" s="2">
        <v>0</v>
      </c>
      <c r="L9" s="2">
        <v>0</v>
      </c>
      <c r="M9" s="2">
        <v>1</v>
      </c>
      <c r="N9" s="2">
        <v>0</v>
      </c>
      <c r="O9" s="2">
        <v>0</v>
      </c>
      <c r="P9" s="52">
        <v>0</v>
      </c>
      <c r="Q9" s="2">
        <v>0</v>
      </c>
      <c r="R9" s="2">
        <v>0</v>
      </c>
      <c r="S9" s="2">
        <v>0</v>
      </c>
      <c r="T9" s="3">
        <v>0</v>
      </c>
      <c r="U9" s="2" t="s">
        <v>56</v>
      </c>
      <c r="V9" s="52" t="s">
        <v>57</v>
      </c>
    </row>
    <row r="10" spans="1:23" ht="18" customHeight="1">
      <c r="A10" s="2">
        <v>302</v>
      </c>
      <c r="B10" s="50" t="s">
        <v>58</v>
      </c>
      <c r="J10" s="2">
        <v>0</v>
      </c>
      <c r="K10" s="2">
        <v>0</v>
      </c>
      <c r="L10" s="2">
        <v>0</v>
      </c>
      <c r="M10" s="2">
        <v>1</v>
      </c>
      <c r="N10" s="2">
        <v>0</v>
      </c>
      <c r="O10" s="2">
        <v>0</v>
      </c>
      <c r="P10" s="52">
        <v>0</v>
      </c>
      <c r="Q10" s="2">
        <v>0</v>
      </c>
      <c r="R10" s="2">
        <v>0</v>
      </c>
      <c r="S10" s="2">
        <v>0</v>
      </c>
      <c r="T10" s="3">
        <v>0</v>
      </c>
      <c r="U10" s="2" t="s">
        <v>58</v>
      </c>
      <c r="V10" s="52" t="s">
        <v>59</v>
      </c>
    </row>
    <row r="11" spans="1:23" ht="18" customHeight="1">
      <c r="A11" s="2">
        <v>305</v>
      </c>
      <c r="B11" s="50" t="s">
        <v>60</v>
      </c>
      <c r="J11" s="2">
        <v>0</v>
      </c>
      <c r="K11" s="2">
        <v>0</v>
      </c>
      <c r="L11" s="2">
        <v>0</v>
      </c>
      <c r="M11" s="2">
        <v>1</v>
      </c>
      <c r="N11" s="2">
        <v>0</v>
      </c>
      <c r="O11" s="2">
        <v>0</v>
      </c>
      <c r="P11" s="52">
        <v>0</v>
      </c>
      <c r="Q11" s="2">
        <v>0</v>
      </c>
      <c r="R11" s="2">
        <v>0</v>
      </c>
      <c r="S11" s="2">
        <v>0</v>
      </c>
      <c r="T11" s="3">
        <v>0</v>
      </c>
      <c r="U11" s="2" t="s">
        <v>60</v>
      </c>
      <c r="V11" s="52" t="s">
        <v>61</v>
      </c>
    </row>
    <row r="12" spans="1:23" ht="18" customHeight="1">
      <c r="A12" s="2">
        <v>307</v>
      </c>
      <c r="B12" s="50" t="s">
        <v>62</v>
      </c>
      <c r="J12" s="2">
        <v>0</v>
      </c>
      <c r="K12" s="2">
        <v>0</v>
      </c>
      <c r="L12" s="2">
        <v>0</v>
      </c>
      <c r="M12" s="2">
        <v>1</v>
      </c>
      <c r="N12" s="2">
        <v>0</v>
      </c>
      <c r="O12" s="2">
        <v>0</v>
      </c>
      <c r="P12" s="52">
        <v>0</v>
      </c>
      <c r="Q12" s="2">
        <v>0</v>
      </c>
      <c r="R12" s="2">
        <v>0</v>
      </c>
      <c r="S12" s="2">
        <v>0</v>
      </c>
      <c r="T12" s="3">
        <v>0</v>
      </c>
      <c r="U12" s="2" t="s">
        <v>62</v>
      </c>
      <c r="V12" s="52" t="s">
        <v>63</v>
      </c>
    </row>
    <row r="13" spans="1:23" ht="18" customHeight="1">
      <c r="A13" s="2">
        <v>308</v>
      </c>
      <c r="B13" s="50" t="s">
        <v>64</v>
      </c>
      <c r="J13" s="2">
        <v>0</v>
      </c>
      <c r="K13" s="2">
        <v>0</v>
      </c>
      <c r="L13" s="2">
        <v>0</v>
      </c>
      <c r="M13" s="2">
        <v>1</v>
      </c>
      <c r="N13" s="2">
        <v>0</v>
      </c>
      <c r="O13" s="2">
        <v>0</v>
      </c>
      <c r="P13" s="52">
        <v>0</v>
      </c>
      <c r="Q13" s="2">
        <v>0</v>
      </c>
      <c r="R13" s="2">
        <v>0</v>
      </c>
      <c r="S13" s="2">
        <v>0</v>
      </c>
      <c r="T13" s="3">
        <v>0</v>
      </c>
      <c r="U13" s="2" t="s">
        <v>64</v>
      </c>
      <c r="V13" s="52" t="s">
        <v>65</v>
      </c>
    </row>
    <row r="14" spans="1:23" ht="18" customHeight="1">
      <c r="A14" s="2">
        <v>310</v>
      </c>
      <c r="B14" s="50" t="s">
        <v>66</v>
      </c>
      <c r="J14" s="2">
        <v>0</v>
      </c>
      <c r="K14" s="2">
        <v>0</v>
      </c>
      <c r="L14" s="2">
        <v>0</v>
      </c>
      <c r="M14" s="2">
        <v>1</v>
      </c>
      <c r="N14" s="2">
        <v>0</v>
      </c>
      <c r="O14" s="2">
        <v>0</v>
      </c>
      <c r="P14" s="52">
        <v>0</v>
      </c>
      <c r="Q14" s="2">
        <v>0</v>
      </c>
      <c r="R14" s="2">
        <v>0</v>
      </c>
      <c r="S14" s="2">
        <v>0</v>
      </c>
      <c r="T14" s="3">
        <v>0</v>
      </c>
      <c r="U14" s="2" t="s">
        <v>66</v>
      </c>
      <c r="V14" s="52" t="s">
        <v>67</v>
      </c>
    </row>
    <row r="15" spans="1:23" ht="18" customHeight="1">
      <c r="A15" s="2">
        <v>502</v>
      </c>
      <c r="B15" s="50" t="s">
        <v>68</v>
      </c>
      <c r="J15" s="2">
        <v>0</v>
      </c>
      <c r="K15" s="2">
        <v>0</v>
      </c>
      <c r="L15" s="2">
        <v>0</v>
      </c>
      <c r="M15" s="2">
        <v>1</v>
      </c>
      <c r="N15" s="2">
        <v>0</v>
      </c>
      <c r="O15" s="2">
        <v>0</v>
      </c>
      <c r="P15" s="52">
        <v>0</v>
      </c>
      <c r="Q15" s="2">
        <v>0</v>
      </c>
      <c r="R15" s="2">
        <v>750</v>
      </c>
      <c r="S15" s="2">
        <v>0</v>
      </c>
      <c r="T15" s="3">
        <v>0</v>
      </c>
      <c r="U15" s="2" t="s">
        <v>68</v>
      </c>
      <c r="V15" s="2" t="s">
        <v>69</v>
      </c>
    </row>
    <row r="16" spans="1:23" ht="18" customHeight="1">
      <c r="A16" s="2">
        <v>504</v>
      </c>
      <c r="B16" s="50" t="s">
        <v>70</v>
      </c>
      <c r="J16" s="2">
        <v>0</v>
      </c>
      <c r="K16" s="2">
        <v>0</v>
      </c>
      <c r="L16" s="2">
        <v>0</v>
      </c>
      <c r="M16" s="2">
        <v>1</v>
      </c>
      <c r="N16" s="2">
        <v>0</v>
      </c>
      <c r="O16" s="2">
        <v>0</v>
      </c>
      <c r="P16" s="52">
        <v>0</v>
      </c>
      <c r="Q16" s="2">
        <v>0</v>
      </c>
      <c r="R16" s="2">
        <v>750</v>
      </c>
      <c r="S16" s="2">
        <v>0</v>
      </c>
      <c r="T16" s="3">
        <v>0</v>
      </c>
      <c r="U16" s="2" t="s">
        <v>70</v>
      </c>
      <c r="V16" s="52" t="s">
        <v>71</v>
      </c>
    </row>
    <row r="17" spans="1:32" ht="18" customHeight="1">
      <c r="A17" s="51" t="str">
        <f t="shared" ref="A17:A71" si="0">RIGHT(U17,4)</f>
        <v>1015</v>
      </c>
      <c r="B17" s="50" t="str">
        <f t="shared" ref="B17:B34" si="1">"track_"&amp;A17</f>
        <v>track_1015</v>
      </c>
      <c r="C17" s="2">
        <f t="shared" ref="C17:C71" si="2">INT(RIGHT(LEFT(U17,8),2))</f>
        <v>2</v>
      </c>
      <c r="D17" s="2">
        <f t="shared" ref="D17:D71" si="3">INT(RIGHT(LEFT(U17,10),1))</f>
        <v>0</v>
      </c>
      <c r="E17" s="2">
        <f t="shared" ref="E17:E71" si="4">INT(RIGHT(LEFT(U17,11),1))</f>
        <v>1</v>
      </c>
      <c r="F17" s="2">
        <f t="shared" ref="F17:F71" si="5">INT(RIGHT(LEFT(U17,12),1))</f>
        <v>2</v>
      </c>
      <c r="G17" s="2">
        <f t="shared" ref="G17:G71" si="6">INT(RIGHT(LEFT(U17,13),1))</f>
        <v>1</v>
      </c>
      <c r="H17" s="2">
        <f t="shared" ref="H17:H71" si="7">INT(RIGHT(LEFT(U17,16),2))</f>
        <v>6</v>
      </c>
      <c r="I17" s="42">
        <f t="shared" ref="I17:I34" si="8">VLOOKUP(C17,AC:AG,5,0)</f>
        <v>1</v>
      </c>
      <c r="J17" s="42">
        <f t="shared" ref="J17:J34" si="9">VLOOKUP(C17,AC:AH,6,0)</f>
        <v>0</v>
      </c>
      <c r="K17" s="42">
        <f t="shared" ref="K17:K34" si="10">VLOOKUP(C17,AC:AI,7,0)</f>
        <v>0</v>
      </c>
      <c r="L17" s="42">
        <f t="shared" ref="L17:L34" si="11">VLOOKUP(C17,AC:AN,8,0)</f>
        <v>0</v>
      </c>
      <c r="M17" s="42">
        <f t="shared" ref="M17:M34" si="12">VLOOKUP(C17,AC:AK,9,0)</f>
        <v>1</v>
      </c>
      <c r="N17" s="42">
        <f t="shared" ref="N17:N34" si="13">VLOOKUP(C17,AC:AL,10,0)</f>
        <v>0</v>
      </c>
      <c r="O17" s="42">
        <f t="shared" ref="O17:O34" si="14">VLOOKUP(C17,AC:AM,11,0)</f>
        <v>0</v>
      </c>
      <c r="P17" s="42" t="s">
        <v>72</v>
      </c>
      <c r="Q17" s="42">
        <v>0</v>
      </c>
      <c r="R17" s="42">
        <v>0</v>
      </c>
      <c r="S17" s="42">
        <v>3</v>
      </c>
      <c r="T17" s="58" t="s">
        <v>73</v>
      </c>
      <c r="U17" s="59" t="s">
        <v>74</v>
      </c>
      <c r="V17" s="52" t="s">
        <v>75</v>
      </c>
    </row>
    <row r="18" spans="1:32" ht="18" customHeight="1">
      <c r="A18" s="51" t="str">
        <f t="shared" si="0"/>
        <v>1016</v>
      </c>
      <c r="B18" s="50" t="str">
        <f t="shared" si="1"/>
        <v>track_1016</v>
      </c>
      <c r="C18" s="2">
        <f t="shared" si="2"/>
        <v>2</v>
      </c>
      <c r="D18" s="2">
        <f t="shared" si="3"/>
        <v>0</v>
      </c>
      <c r="E18" s="2">
        <f t="shared" si="4"/>
        <v>1</v>
      </c>
      <c r="F18" s="2">
        <f t="shared" si="5"/>
        <v>2</v>
      </c>
      <c r="G18" s="2">
        <f t="shared" si="6"/>
        <v>1</v>
      </c>
      <c r="H18" s="2">
        <f t="shared" si="7"/>
        <v>9</v>
      </c>
      <c r="I18" s="42">
        <f t="shared" si="8"/>
        <v>1</v>
      </c>
      <c r="J18" s="42">
        <f t="shared" si="9"/>
        <v>0</v>
      </c>
      <c r="K18" s="42">
        <f t="shared" si="10"/>
        <v>0</v>
      </c>
      <c r="L18" s="42">
        <f t="shared" si="11"/>
        <v>0</v>
      </c>
      <c r="M18" s="42">
        <f t="shared" si="12"/>
        <v>1</v>
      </c>
      <c r="N18" s="42">
        <f t="shared" si="13"/>
        <v>0</v>
      </c>
      <c r="O18" s="42">
        <f t="shared" si="14"/>
        <v>0</v>
      </c>
      <c r="P18" s="42" t="s">
        <v>72</v>
      </c>
      <c r="Q18" s="42">
        <v>0</v>
      </c>
      <c r="R18" s="42">
        <v>0</v>
      </c>
      <c r="S18" s="42">
        <v>3</v>
      </c>
      <c r="T18" s="58" t="s">
        <v>73</v>
      </c>
      <c r="U18" s="59" t="s">
        <v>76</v>
      </c>
      <c r="V18" s="52" t="s">
        <v>71</v>
      </c>
    </row>
    <row r="19" spans="1:32">
      <c r="A19" s="51" t="str">
        <f t="shared" si="0"/>
        <v>1017</v>
      </c>
      <c r="B19" s="50" t="str">
        <f t="shared" si="1"/>
        <v>track_1017</v>
      </c>
      <c r="C19" s="2">
        <f t="shared" si="2"/>
        <v>2</v>
      </c>
      <c r="D19" s="2">
        <f t="shared" si="3"/>
        <v>0</v>
      </c>
      <c r="E19" s="2">
        <f t="shared" si="4"/>
        <v>2</v>
      </c>
      <c r="F19" s="2">
        <f t="shared" si="5"/>
        <v>4</v>
      </c>
      <c r="G19" s="2">
        <f t="shared" si="6"/>
        <v>1</v>
      </c>
      <c r="H19" s="2">
        <f t="shared" si="7"/>
        <v>4</v>
      </c>
      <c r="I19" s="42">
        <f t="shared" si="8"/>
        <v>1</v>
      </c>
      <c r="J19" s="42">
        <f t="shared" si="9"/>
        <v>0</v>
      </c>
      <c r="K19" s="42">
        <f t="shared" si="10"/>
        <v>0</v>
      </c>
      <c r="L19" s="42">
        <f t="shared" si="11"/>
        <v>0</v>
      </c>
      <c r="M19" s="42">
        <f t="shared" si="12"/>
        <v>1</v>
      </c>
      <c r="N19" s="42">
        <f t="shared" si="13"/>
        <v>0</v>
      </c>
      <c r="O19" s="42">
        <f t="shared" si="14"/>
        <v>0</v>
      </c>
      <c r="P19" s="42" t="s">
        <v>72</v>
      </c>
      <c r="Q19" s="42">
        <v>0</v>
      </c>
      <c r="R19" s="42">
        <v>0</v>
      </c>
      <c r="S19" s="42">
        <v>3</v>
      </c>
      <c r="T19" s="58" t="s">
        <v>73</v>
      </c>
      <c r="U19" s="59" t="s">
        <v>77</v>
      </c>
      <c r="V19" s="52" t="s">
        <v>78</v>
      </c>
    </row>
    <row r="20" spans="1:32">
      <c r="A20" s="51" t="str">
        <f t="shared" si="0"/>
        <v>1018</v>
      </c>
      <c r="B20" s="50" t="str">
        <f t="shared" si="1"/>
        <v>track_1018</v>
      </c>
      <c r="C20" s="2">
        <f t="shared" si="2"/>
        <v>2</v>
      </c>
      <c r="D20" s="2">
        <f t="shared" si="3"/>
        <v>0</v>
      </c>
      <c r="E20" s="2">
        <f t="shared" si="4"/>
        <v>2</v>
      </c>
      <c r="F20" s="2">
        <f t="shared" si="5"/>
        <v>4</v>
      </c>
      <c r="G20" s="2">
        <f t="shared" si="6"/>
        <v>6</v>
      </c>
      <c r="H20" s="2">
        <f t="shared" si="7"/>
        <v>7</v>
      </c>
      <c r="I20" s="42">
        <f t="shared" si="8"/>
        <v>1</v>
      </c>
      <c r="J20" s="42">
        <f t="shared" si="9"/>
        <v>0</v>
      </c>
      <c r="K20" s="42">
        <f t="shared" si="10"/>
        <v>0</v>
      </c>
      <c r="L20" s="42">
        <f t="shared" si="11"/>
        <v>0</v>
      </c>
      <c r="M20" s="42">
        <f t="shared" si="12"/>
        <v>1</v>
      </c>
      <c r="N20" s="42">
        <f t="shared" si="13"/>
        <v>0</v>
      </c>
      <c r="O20" s="42">
        <f t="shared" si="14"/>
        <v>0</v>
      </c>
      <c r="P20" s="42" t="s">
        <v>72</v>
      </c>
      <c r="Q20" s="42">
        <v>0</v>
      </c>
      <c r="R20" s="42">
        <v>0</v>
      </c>
      <c r="S20" s="42">
        <v>3</v>
      </c>
      <c r="T20" s="58" t="s">
        <v>73</v>
      </c>
      <c r="U20" s="59" t="s">
        <v>79</v>
      </c>
      <c r="V20" s="52" t="s">
        <v>80</v>
      </c>
    </row>
    <row r="21" spans="1:32">
      <c r="A21" s="51" t="str">
        <f t="shared" si="0"/>
        <v>1019</v>
      </c>
      <c r="B21" s="50" t="str">
        <f t="shared" si="1"/>
        <v>track_1019</v>
      </c>
      <c r="C21" s="2">
        <f t="shared" si="2"/>
        <v>2</v>
      </c>
      <c r="D21" s="2">
        <f t="shared" si="3"/>
        <v>0</v>
      </c>
      <c r="E21" s="2">
        <f t="shared" si="4"/>
        <v>3</v>
      </c>
      <c r="F21" s="2">
        <f t="shared" si="5"/>
        <v>2</v>
      </c>
      <c r="G21" s="2">
        <f t="shared" si="6"/>
        <v>1</v>
      </c>
      <c r="H21" s="2">
        <f t="shared" si="7"/>
        <v>5</v>
      </c>
      <c r="I21" s="42">
        <f t="shared" si="8"/>
        <v>1</v>
      </c>
      <c r="J21" s="42">
        <f t="shared" si="9"/>
        <v>0</v>
      </c>
      <c r="K21" s="42">
        <f t="shared" si="10"/>
        <v>0</v>
      </c>
      <c r="L21" s="42">
        <f t="shared" si="11"/>
        <v>0</v>
      </c>
      <c r="M21" s="42">
        <f t="shared" si="12"/>
        <v>1</v>
      </c>
      <c r="N21" s="42">
        <f t="shared" si="13"/>
        <v>0</v>
      </c>
      <c r="O21" s="42">
        <f t="shared" si="14"/>
        <v>0</v>
      </c>
      <c r="P21" s="42" t="s">
        <v>72</v>
      </c>
      <c r="Q21" s="42">
        <v>0</v>
      </c>
      <c r="R21" s="42">
        <v>0</v>
      </c>
      <c r="S21" s="42">
        <v>3</v>
      </c>
      <c r="T21" s="58" t="s">
        <v>73</v>
      </c>
      <c r="U21" s="59" t="s">
        <v>81</v>
      </c>
      <c r="V21" s="52" t="s">
        <v>82</v>
      </c>
    </row>
    <row r="22" spans="1:32">
      <c r="A22" s="51" t="str">
        <f t="shared" si="0"/>
        <v>1020</v>
      </c>
      <c r="B22" s="50" t="str">
        <f t="shared" si="1"/>
        <v>track_1020</v>
      </c>
      <c r="C22" s="2">
        <f t="shared" si="2"/>
        <v>2</v>
      </c>
      <c r="D22" s="2">
        <f t="shared" si="3"/>
        <v>0</v>
      </c>
      <c r="E22" s="2">
        <f t="shared" si="4"/>
        <v>3</v>
      </c>
      <c r="F22" s="2">
        <f t="shared" si="5"/>
        <v>4</v>
      </c>
      <c r="G22" s="2">
        <f t="shared" si="6"/>
        <v>2</v>
      </c>
      <c r="H22" s="2">
        <f t="shared" si="7"/>
        <v>3</v>
      </c>
      <c r="I22" s="42">
        <f t="shared" si="8"/>
        <v>1</v>
      </c>
      <c r="J22" s="42">
        <f t="shared" si="9"/>
        <v>0</v>
      </c>
      <c r="K22" s="42">
        <f t="shared" si="10"/>
        <v>0</v>
      </c>
      <c r="L22" s="42">
        <f t="shared" si="11"/>
        <v>0</v>
      </c>
      <c r="M22" s="42">
        <f t="shared" si="12"/>
        <v>1</v>
      </c>
      <c r="N22" s="42">
        <f t="shared" si="13"/>
        <v>0</v>
      </c>
      <c r="O22" s="42">
        <f t="shared" si="14"/>
        <v>0</v>
      </c>
      <c r="P22" s="42" t="s">
        <v>72</v>
      </c>
      <c r="Q22" s="42">
        <v>0</v>
      </c>
      <c r="R22" s="42">
        <v>0</v>
      </c>
      <c r="S22" s="42">
        <v>3</v>
      </c>
      <c r="T22" s="58" t="s">
        <v>73</v>
      </c>
      <c r="U22" s="59" t="s">
        <v>83</v>
      </c>
      <c r="V22" s="52" t="s">
        <v>82</v>
      </c>
    </row>
    <row r="23" spans="1:32">
      <c r="A23" s="51" t="str">
        <f t="shared" si="0"/>
        <v>1021</v>
      </c>
      <c r="B23" s="50" t="str">
        <f t="shared" si="1"/>
        <v>track_1021</v>
      </c>
      <c r="C23" s="2">
        <f t="shared" si="2"/>
        <v>2</v>
      </c>
      <c r="D23" s="2">
        <f t="shared" si="3"/>
        <v>0</v>
      </c>
      <c r="E23" s="2">
        <f t="shared" si="4"/>
        <v>3</v>
      </c>
      <c r="F23" s="2">
        <f t="shared" si="5"/>
        <v>4</v>
      </c>
      <c r="G23" s="2">
        <f t="shared" si="6"/>
        <v>4</v>
      </c>
      <c r="H23" s="2">
        <f t="shared" si="7"/>
        <v>10</v>
      </c>
      <c r="I23" s="42">
        <f t="shared" si="8"/>
        <v>1</v>
      </c>
      <c r="J23" s="42">
        <f t="shared" si="9"/>
        <v>0</v>
      </c>
      <c r="K23" s="42">
        <f t="shared" si="10"/>
        <v>0</v>
      </c>
      <c r="L23" s="42">
        <f t="shared" si="11"/>
        <v>0</v>
      </c>
      <c r="M23" s="42">
        <f t="shared" si="12"/>
        <v>1</v>
      </c>
      <c r="N23" s="42">
        <f t="shared" si="13"/>
        <v>0</v>
      </c>
      <c r="O23" s="42">
        <f t="shared" si="14"/>
        <v>0</v>
      </c>
      <c r="P23" s="42" t="s">
        <v>72</v>
      </c>
      <c r="Q23" s="42">
        <v>0</v>
      </c>
      <c r="R23" s="42">
        <v>0</v>
      </c>
      <c r="S23" s="42" t="s">
        <v>84</v>
      </c>
      <c r="T23" s="58" t="s">
        <v>73</v>
      </c>
      <c r="U23" s="59" t="s">
        <v>85</v>
      </c>
      <c r="V23" s="2" t="s">
        <v>86</v>
      </c>
    </row>
    <row r="24" spans="1:32">
      <c r="A24" s="51" t="str">
        <f t="shared" si="0"/>
        <v>1022</v>
      </c>
      <c r="B24" s="50" t="str">
        <f t="shared" si="1"/>
        <v>track_1022</v>
      </c>
      <c r="C24" s="2">
        <f t="shared" si="2"/>
        <v>2</v>
      </c>
      <c r="D24" s="2">
        <f t="shared" si="3"/>
        <v>0</v>
      </c>
      <c r="E24" s="2">
        <f t="shared" si="4"/>
        <v>4</v>
      </c>
      <c r="F24" s="2">
        <f t="shared" si="5"/>
        <v>2</v>
      </c>
      <c r="G24" s="2">
        <f t="shared" si="6"/>
        <v>1</v>
      </c>
      <c r="H24" s="2">
        <f t="shared" si="7"/>
        <v>2</v>
      </c>
      <c r="I24" s="42">
        <f t="shared" si="8"/>
        <v>1</v>
      </c>
      <c r="J24" s="42">
        <f t="shared" si="9"/>
        <v>0</v>
      </c>
      <c r="K24" s="42">
        <f t="shared" si="10"/>
        <v>0</v>
      </c>
      <c r="L24" s="42">
        <f t="shared" si="11"/>
        <v>0</v>
      </c>
      <c r="M24" s="42">
        <f t="shared" si="12"/>
        <v>1</v>
      </c>
      <c r="N24" s="42">
        <f t="shared" si="13"/>
        <v>0</v>
      </c>
      <c r="O24" s="42">
        <f t="shared" si="14"/>
        <v>0</v>
      </c>
      <c r="P24" s="42" t="s">
        <v>72</v>
      </c>
      <c r="Q24" s="42">
        <v>0</v>
      </c>
      <c r="R24" s="42">
        <v>0</v>
      </c>
      <c r="S24" s="42" t="s">
        <v>84</v>
      </c>
      <c r="T24" s="58" t="s">
        <v>73</v>
      </c>
      <c r="U24" s="59" t="s">
        <v>87</v>
      </c>
      <c r="V24" s="2" t="s">
        <v>86</v>
      </c>
    </row>
    <row r="25" spans="1:32">
      <c r="A25" s="51" t="str">
        <f t="shared" si="0"/>
        <v>1023</v>
      </c>
      <c r="B25" s="50" t="str">
        <f t="shared" si="1"/>
        <v>track_1023</v>
      </c>
      <c r="C25" s="2">
        <f t="shared" si="2"/>
        <v>2</v>
      </c>
      <c r="D25" s="2">
        <f t="shared" si="3"/>
        <v>0</v>
      </c>
      <c r="E25" s="2">
        <f t="shared" si="4"/>
        <v>4</v>
      </c>
      <c r="F25" s="2">
        <f t="shared" si="5"/>
        <v>2</v>
      </c>
      <c r="G25" s="2">
        <f t="shared" si="6"/>
        <v>2</v>
      </c>
      <c r="H25" s="2">
        <f t="shared" si="7"/>
        <v>1</v>
      </c>
      <c r="I25" s="42">
        <f t="shared" si="8"/>
        <v>1</v>
      </c>
      <c r="J25" s="42">
        <f t="shared" si="9"/>
        <v>0</v>
      </c>
      <c r="K25" s="42">
        <f t="shared" si="10"/>
        <v>0</v>
      </c>
      <c r="L25" s="42">
        <f t="shared" si="11"/>
        <v>0</v>
      </c>
      <c r="M25" s="42">
        <f t="shared" si="12"/>
        <v>1</v>
      </c>
      <c r="N25" s="42">
        <f t="shared" si="13"/>
        <v>0</v>
      </c>
      <c r="O25" s="42">
        <f t="shared" si="14"/>
        <v>0</v>
      </c>
      <c r="P25" s="42" t="s">
        <v>72</v>
      </c>
      <c r="Q25" s="42">
        <v>0</v>
      </c>
      <c r="R25" s="42">
        <v>0</v>
      </c>
      <c r="S25" s="42" t="s">
        <v>84</v>
      </c>
      <c r="T25" s="58" t="s">
        <v>73</v>
      </c>
      <c r="U25" s="59" t="s">
        <v>88</v>
      </c>
      <c r="V25" s="2" t="s">
        <v>86</v>
      </c>
    </row>
    <row r="26" spans="1:32">
      <c r="A26" s="51" t="str">
        <f t="shared" si="0"/>
        <v>1024</v>
      </c>
      <c r="B26" s="50" t="str">
        <f t="shared" si="1"/>
        <v>track_1024</v>
      </c>
      <c r="C26" s="2">
        <f t="shared" si="2"/>
        <v>2</v>
      </c>
      <c r="D26" s="2">
        <f t="shared" si="3"/>
        <v>0</v>
      </c>
      <c r="E26" s="2">
        <f t="shared" si="4"/>
        <v>4</v>
      </c>
      <c r="F26" s="2">
        <f t="shared" si="5"/>
        <v>2</v>
      </c>
      <c r="G26" s="2">
        <f t="shared" si="6"/>
        <v>3</v>
      </c>
      <c r="H26" s="2">
        <f t="shared" si="7"/>
        <v>8</v>
      </c>
      <c r="I26" s="42">
        <f t="shared" si="8"/>
        <v>1</v>
      </c>
      <c r="J26" s="42">
        <f t="shared" si="9"/>
        <v>0</v>
      </c>
      <c r="K26" s="42">
        <f t="shared" si="10"/>
        <v>0</v>
      </c>
      <c r="L26" s="42">
        <f t="shared" si="11"/>
        <v>0</v>
      </c>
      <c r="M26" s="42">
        <f t="shared" si="12"/>
        <v>1</v>
      </c>
      <c r="N26" s="42">
        <f t="shared" si="13"/>
        <v>0</v>
      </c>
      <c r="O26" s="42">
        <f t="shared" si="14"/>
        <v>0</v>
      </c>
      <c r="P26" s="42" t="s">
        <v>72</v>
      </c>
      <c r="Q26" s="42">
        <v>0</v>
      </c>
      <c r="R26" s="42">
        <v>0</v>
      </c>
      <c r="S26" s="42" t="s">
        <v>84</v>
      </c>
      <c r="T26" s="58" t="s">
        <v>73</v>
      </c>
      <c r="U26" s="59" t="s">
        <v>89</v>
      </c>
      <c r="V26" s="2" t="s">
        <v>86</v>
      </c>
    </row>
    <row r="27" spans="1:32">
      <c r="A27" s="51" t="str">
        <f t="shared" si="0"/>
        <v>1025</v>
      </c>
      <c r="B27" s="50" t="str">
        <f t="shared" si="1"/>
        <v>track_1025</v>
      </c>
      <c r="C27" s="2">
        <f t="shared" si="2"/>
        <v>3</v>
      </c>
      <c r="D27" s="2">
        <f t="shared" si="3"/>
        <v>0</v>
      </c>
      <c r="E27" s="2">
        <f t="shared" si="4"/>
        <v>1</v>
      </c>
      <c r="F27" s="2">
        <f t="shared" si="5"/>
        <v>2</v>
      </c>
      <c r="G27" s="2">
        <f t="shared" si="6"/>
        <v>1</v>
      </c>
      <c r="H27" s="2">
        <f t="shared" si="7"/>
        <v>4</v>
      </c>
      <c r="I27" s="42">
        <f t="shared" si="8"/>
        <v>1</v>
      </c>
      <c r="J27" s="42">
        <f t="shared" si="9"/>
        <v>0</v>
      </c>
      <c r="K27" s="42">
        <f t="shared" si="10"/>
        <v>0</v>
      </c>
      <c r="L27" s="42">
        <f t="shared" si="11"/>
        <v>0</v>
      </c>
      <c r="M27" s="42">
        <f t="shared" si="12"/>
        <v>1</v>
      </c>
      <c r="N27" s="42">
        <f t="shared" si="13"/>
        <v>0</v>
      </c>
      <c r="O27" s="42">
        <f t="shared" si="14"/>
        <v>0</v>
      </c>
      <c r="P27" s="42" t="s">
        <v>72</v>
      </c>
      <c r="Q27" s="42">
        <v>0</v>
      </c>
      <c r="R27" s="42">
        <v>0</v>
      </c>
      <c r="S27" s="42" t="s">
        <v>84</v>
      </c>
      <c r="T27" s="58" t="s">
        <v>90</v>
      </c>
      <c r="U27" s="59" t="s">
        <v>91</v>
      </c>
      <c r="V27" s="2" t="s">
        <v>92</v>
      </c>
    </row>
    <row r="28" spans="1:32">
      <c r="A28" s="51" t="str">
        <f t="shared" si="0"/>
        <v>1026</v>
      </c>
      <c r="B28" s="50" t="str">
        <f t="shared" si="1"/>
        <v>track_1026</v>
      </c>
      <c r="C28" s="2">
        <f t="shared" si="2"/>
        <v>3</v>
      </c>
      <c r="D28" s="2">
        <f t="shared" si="3"/>
        <v>0</v>
      </c>
      <c r="E28" s="2">
        <f t="shared" si="4"/>
        <v>1</v>
      </c>
      <c r="F28" s="2">
        <f t="shared" si="5"/>
        <v>2</v>
      </c>
      <c r="G28" s="2">
        <f t="shared" si="6"/>
        <v>3</v>
      </c>
      <c r="H28" s="2">
        <f t="shared" si="7"/>
        <v>1</v>
      </c>
      <c r="I28" s="42">
        <f t="shared" si="8"/>
        <v>1</v>
      </c>
      <c r="J28" s="42">
        <f t="shared" si="9"/>
        <v>0</v>
      </c>
      <c r="K28" s="42">
        <f t="shared" si="10"/>
        <v>0</v>
      </c>
      <c r="L28" s="42">
        <f t="shared" si="11"/>
        <v>0</v>
      </c>
      <c r="M28" s="42">
        <f t="shared" si="12"/>
        <v>1</v>
      </c>
      <c r="N28" s="42">
        <f t="shared" si="13"/>
        <v>0</v>
      </c>
      <c r="O28" s="42">
        <f t="shared" si="14"/>
        <v>0</v>
      </c>
      <c r="P28" s="42" t="s">
        <v>72</v>
      </c>
      <c r="Q28" s="42">
        <v>0</v>
      </c>
      <c r="R28" s="42">
        <v>0</v>
      </c>
      <c r="S28" s="42" t="s">
        <v>84</v>
      </c>
      <c r="T28" s="58" t="s">
        <v>90</v>
      </c>
      <c r="U28" s="59" t="s">
        <v>93</v>
      </c>
      <c r="V28" s="2" t="s">
        <v>94</v>
      </c>
    </row>
    <row r="29" spans="1:32">
      <c r="A29" s="51" t="str">
        <f t="shared" si="0"/>
        <v>1027</v>
      </c>
      <c r="B29" s="50" t="str">
        <f t="shared" si="1"/>
        <v>track_1027</v>
      </c>
      <c r="C29" s="2">
        <f t="shared" si="2"/>
        <v>3</v>
      </c>
      <c r="D29" s="2">
        <f t="shared" si="3"/>
        <v>0</v>
      </c>
      <c r="E29" s="2">
        <f t="shared" si="4"/>
        <v>1</v>
      </c>
      <c r="F29" s="2">
        <f t="shared" si="5"/>
        <v>2</v>
      </c>
      <c r="G29" s="2">
        <f t="shared" si="6"/>
        <v>6</v>
      </c>
      <c r="H29" s="2">
        <f t="shared" si="7"/>
        <v>2</v>
      </c>
      <c r="I29" s="42">
        <f t="shared" si="8"/>
        <v>1</v>
      </c>
      <c r="J29" s="42">
        <f t="shared" si="9"/>
        <v>0</v>
      </c>
      <c r="K29" s="42">
        <f t="shared" si="10"/>
        <v>0</v>
      </c>
      <c r="L29" s="42">
        <f t="shared" si="11"/>
        <v>0</v>
      </c>
      <c r="M29" s="42">
        <f t="shared" si="12"/>
        <v>1</v>
      </c>
      <c r="N29" s="42">
        <f t="shared" si="13"/>
        <v>0</v>
      </c>
      <c r="O29" s="42">
        <f t="shared" si="14"/>
        <v>0</v>
      </c>
      <c r="P29" s="42" t="s">
        <v>72</v>
      </c>
      <c r="Q29" s="42">
        <v>0</v>
      </c>
      <c r="R29" s="42">
        <v>0</v>
      </c>
      <c r="S29" s="42" t="s">
        <v>84</v>
      </c>
      <c r="T29" s="58" t="s">
        <v>90</v>
      </c>
      <c r="U29" s="59" t="s">
        <v>95</v>
      </c>
    </row>
    <row r="30" spans="1:32">
      <c r="A30" s="51" t="str">
        <f t="shared" si="0"/>
        <v>1028</v>
      </c>
      <c r="B30" s="50" t="str">
        <f t="shared" si="1"/>
        <v>track_1028</v>
      </c>
      <c r="C30" s="2">
        <f t="shared" si="2"/>
        <v>3</v>
      </c>
      <c r="D30" s="2">
        <f t="shared" si="3"/>
        <v>0</v>
      </c>
      <c r="E30" s="2">
        <f t="shared" si="4"/>
        <v>1</v>
      </c>
      <c r="F30" s="2">
        <f t="shared" si="5"/>
        <v>4</v>
      </c>
      <c r="G30" s="2">
        <f t="shared" si="6"/>
        <v>1</v>
      </c>
      <c r="H30" s="2">
        <f t="shared" si="7"/>
        <v>7</v>
      </c>
      <c r="I30" s="42">
        <f t="shared" si="8"/>
        <v>1</v>
      </c>
      <c r="J30" s="42">
        <f t="shared" si="9"/>
        <v>0</v>
      </c>
      <c r="K30" s="42">
        <f t="shared" si="10"/>
        <v>0</v>
      </c>
      <c r="L30" s="42">
        <f t="shared" si="11"/>
        <v>0</v>
      </c>
      <c r="M30" s="42">
        <f t="shared" si="12"/>
        <v>1</v>
      </c>
      <c r="N30" s="42">
        <f t="shared" si="13"/>
        <v>0</v>
      </c>
      <c r="O30" s="42">
        <f t="shared" si="14"/>
        <v>0</v>
      </c>
      <c r="P30" s="42" t="s">
        <v>72</v>
      </c>
      <c r="Q30" s="42">
        <v>0</v>
      </c>
      <c r="R30" s="42">
        <v>0</v>
      </c>
      <c r="S30" s="42" t="s">
        <v>84</v>
      </c>
      <c r="T30" s="58" t="s">
        <v>90</v>
      </c>
      <c r="U30" s="59" t="s">
        <v>96</v>
      </c>
      <c r="V30" s="2" t="s">
        <v>97</v>
      </c>
    </row>
    <row r="31" spans="1:32">
      <c r="A31" s="51" t="str">
        <f t="shared" si="0"/>
        <v>1029</v>
      </c>
      <c r="B31" s="50" t="str">
        <f t="shared" si="1"/>
        <v>track_1029</v>
      </c>
      <c r="C31" s="2">
        <f t="shared" si="2"/>
        <v>3</v>
      </c>
      <c r="D31" s="2">
        <f t="shared" si="3"/>
        <v>0</v>
      </c>
      <c r="E31" s="2">
        <f t="shared" si="4"/>
        <v>2</v>
      </c>
      <c r="F31" s="2">
        <f t="shared" si="5"/>
        <v>4</v>
      </c>
      <c r="G31" s="2">
        <f t="shared" si="6"/>
        <v>8</v>
      </c>
      <c r="H31" s="2">
        <f t="shared" si="7"/>
        <v>5</v>
      </c>
      <c r="I31" s="42">
        <f t="shared" si="8"/>
        <v>1</v>
      </c>
      <c r="J31" s="42">
        <f t="shared" si="9"/>
        <v>0</v>
      </c>
      <c r="K31" s="42">
        <f t="shared" si="10"/>
        <v>0</v>
      </c>
      <c r="L31" s="42">
        <f t="shared" si="11"/>
        <v>0</v>
      </c>
      <c r="M31" s="42">
        <f t="shared" si="12"/>
        <v>1</v>
      </c>
      <c r="N31" s="42">
        <f t="shared" si="13"/>
        <v>0</v>
      </c>
      <c r="O31" s="42">
        <f t="shared" si="14"/>
        <v>0</v>
      </c>
      <c r="P31" s="42" t="s">
        <v>72</v>
      </c>
      <c r="Q31" s="42">
        <v>0</v>
      </c>
      <c r="R31" s="42">
        <v>0</v>
      </c>
      <c r="S31" s="42" t="s">
        <v>84</v>
      </c>
      <c r="T31" s="58" t="s">
        <v>90</v>
      </c>
      <c r="U31" s="59" t="s">
        <v>98</v>
      </c>
      <c r="V31" s="2" t="s">
        <v>97</v>
      </c>
    </row>
    <row r="32" spans="1:32">
      <c r="A32" s="51" t="str">
        <f t="shared" si="0"/>
        <v>1030</v>
      </c>
      <c r="B32" s="50" t="str">
        <f t="shared" si="1"/>
        <v>track_1030</v>
      </c>
      <c r="C32" s="2">
        <f t="shared" si="2"/>
        <v>3</v>
      </c>
      <c r="D32" s="2">
        <f t="shared" si="3"/>
        <v>0</v>
      </c>
      <c r="E32" s="2">
        <f t="shared" si="4"/>
        <v>3</v>
      </c>
      <c r="F32" s="2">
        <f t="shared" si="5"/>
        <v>4</v>
      </c>
      <c r="G32" s="2">
        <f t="shared" si="6"/>
        <v>3</v>
      </c>
      <c r="H32" s="2">
        <f t="shared" si="7"/>
        <v>6</v>
      </c>
      <c r="I32" s="42">
        <f t="shared" si="8"/>
        <v>1</v>
      </c>
      <c r="J32" s="42">
        <f t="shared" si="9"/>
        <v>0</v>
      </c>
      <c r="K32" s="42">
        <f t="shared" si="10"/>
        <v>0</v>
      </c>
      <c r="L32" s="42">
        <f t="shared" si="11"/>
        <v>0</v>
      </c>
      <c r="M32" s="42">
        <f t="shared" si="12"/>
        <v>1</v>
      </c>
      <c r="N32" s="42">
        <f t="shared" si="13"/>
        <v>0</v>
      </c>
      <c r="O32" s="42">
        <f t="shared" si="14"/>
        <v>0</v>
      </c>
      <c r="P32" s="42" t="s">
        <v>72</v>
      </c>
      <c r="Q32" s="42">
        <v>0</v>
      </c>
      <c r="R32" s="42">
        <v>0</v>
      </c>
      <c r="S32" s="42" t="s">
        <v>84</v>
      </c>
      <c r="T32" s="58" t="s">
        <v>90</v>
      </c>
      <c r="U32" s="59" t="s">
        <v>99</v>
      </c>
      <c r="V32" s="2" t="s">
        <v>97</v>
      </c>
      <c r="AC32" s="62"/>
      <c r="AD32" s="62"/>
      <c r="AE32" s="62"/>
      <c r="AF32" s="62"/>
    </row>
    <row r="33" spans="1:41" ht="46.8">
      <c r="A33" s="51" t="str">
        <f t="shared" si="0"/>
        <v>1031</v>
      </c>
      <c r="B33" s="50" t="str">
        <f t="shared" si="1"/>
        <v>track_1031</v>
      </c>
      <c r="C33" s="2">
        <f t="shared" si="2"/>
        <v>3</v>
      </c>
      <c r="D33" s="2">
        <f t="shared" si="3"/>
        <v>0</v>
      </c>
      <c r="E33" s="2">
        <f t="shared" si="4"/>
        <v>3</v>
      </c>
      <c r="F33" s="2">
        <f t="shared" si="5"/>
        <v>4</v>
      </c>
      <c r="G33" s="2">
        <f t="shared" si="6"/>
        <v>9</v>
      </c>
      <c r="H33" s="2">
        <f t="shared" si="7"/>
        <v>8</v>
      </c>
      <c r="I33" s="42">
        <f t="shared" si="8"/>
        <v>1</v>
      </c>
      <c r="J33" s="42">
        <f t="shared" si="9"/>
        <v>0</v>
      </c>
      <c r="K33" s="42">
        <f t="shared" si="10"/>
        <v>0</v>
      </c>
      <c r="L33" s="42">
        <f t="shared" si="11"/>
        <v>0</v>
      </c>
      <c r="M33" s="42">
        <f t="shared" si="12"/>
        <v>1</v>
      </c>
      <c r="N33" s="42">
        <f t="shared" si="13"/>
        <v>0</v>
      </c>
      <c r="O33" s="42">
        <f t="shared" si="14"/>
        <v>0</v>
      </c>
      <c r="P33" s="42" t="s">
        <v>72</v>
      </c>
      <c r="Q33" s="42">
        <v>0</v>
      </c>
      <c r="R33" s="42">
        <v>0</v>
      </c>
      <c r="S33" s="42" t="s">
        <v>84</v>
      </c>
      <c r="T33" s="58" t="s">
        <v>90</v>
      </c>
      <c r="U33" s="59" t="s">
        <v>100</v>
      </c>
      <c r="V33" s="60" t="s">
        <v>101</v>
      </c>
      <c r="W33" s="42"/>
      <c r="AC33" s="62"/>
      <c r="AD33" s="62"/>
      <c r="AE33" s="62"/>
      <c r="AF33" s="62"/>
    </row>
    <row r="34" spans="1:41" ht="78">
      <c r="A34" s="51" t="str">
        <f t="shared" si="0"/>
        <v>1032</v>
      </c>
      <c r="B34" s="50" t="str">
        <f t="shared" si="1"/>
        <v>track_1032</v>
      </c>
      <c r="C34" s="2">
        <f t="shared" si="2"/>
        <v>3</v>
      </c>
      <c r="D34" s="2">
        <f t="shared" si="3"/>
        <v>0</v>
      </c>
      <c r="E34" s="2">
        <f t="shared" si="4"/>
        <v>4</v>
      </c>
      <c r="F34" s="2">
        <f t="shared" si="5"/>
        <v>2</v>
      </c>
      <c r="G34" s="2">
        <f t="shared" si="6"/>
        <v>8</v>
      </c>
      <c r="H34" s="2">
        <f t="shared" si="7"/>
        <v>3</v>
      </c>
      <c r="I34" s="42">
        <f t="shared" si="8"/>
        <v>1</v>
      </c>
      <c r="J34" s="42">
        <f t="shared" si="9"/>
        <v>0</v>
      </c>
      <c r="K34" s="42">
        <f t="shared" si="10"/>
        <v>0</v>
      </c>
      <c r="L34" s="42">
        <f t="shared" si="11"/>
        <v>0</v>
      </c>
      <c r="M34" s="42">
        <f t="shared" si="12"/>
        <v>1</v>
      </c>
      <c r="N34" s="42">
        <f t="shared" si="13"/>
        <v>0</v>
      </c>
      <c r="O34" s="42">
        <f t="shared" si="14"/>
        <v>0</v>
      </c>
      <c r="P34" s="42" t="s">
        <v>72</v>
      </c>
      <c r="Q34" s="42">
        <v>0</v>
      </c>
      <c r="R34" s="42">
        <v>0</v>
      </c>
      <c r="S34" s="42" t="s">
        <v>84</v>
      </c>
      <c r="T34" s="58" t="s">
        <v>90</v>
      </c>
      <c r="U34" s="59" t="s">
        <v>102</v>
      </c>
      <c r="V34" s="61"/>
      <c r="X34" s="34" t="s">
        <v>103</v>
      </c>
      <c r="AC34" s="62"/>
      <c r="AD34" s="62"/>
      <c r="AE34" s="62"/>
      <c r="AF34" s="62"/>
    </row>
    <row r="35" spans="1:41" ht="79.2">
      <c r="A35" s="51" t="str">
        <f t="shared" si="0"/>
        <v>1050</v>
      </c>
      <c r="B35" s="50" t="str">
        <f t="shared" ref="B35:B79" si="15">"track_"&amp;A35</f>
        <v>track_1050</v>
      </c>
      <c r="C35" s="2">
        <f t="shared" si="2"/>
        <v>6</v>
      </c>
      <c r="D35" s="2">
        <f t="shared" si="3"/>
        <v>1</v>
      </c>
      <c r="E35" s="2">
        <f t="shared" si="4"/>
        <v>1</v>
      </c>
      <c r="F35" s="2">
        <f t="shared" si="5"/>
        <v>3</v>
      </c>
      <c r="G35" s="2">
        <f t="shared" si="6"/>
        <v>3</v>
      </c>
      <c r="H35" s="2">
        <f t="shared" si="7"/>
        <v>1</v>
      </c>
      <c r="I35" s="42">
        <f t="shared" ref="I35:I71" si="16">VLOOKUP(C35,AC:AG,5,0)</f>
        <v>1</v>
      </c>
      <c r="J35" s="42">
        <f t="shared" ref="J35:J71" si="17">VLOOKUP(C35,AC:AH,6,0)</f>
        <v>0</v>
      </c>
      <c r="K35" s="42">
        <f t="shared" ref="K35:K71" si="18">VLOOKUP(C35,AC:AI,7,0)</f>
        <v>0</v>
      </c>
      <c r="L35" s="42">
        <f t="shared" ref="L35:L71" si="19">VLOOKUP(C35,AC:AN,8,0)</f>
        <v>0</v>
      </c>
      <c r="M35" s="42">
        <f t="shared" ref="M35:M71" si="20">VLOOKUP(C35,AC:AK,9,0)</f>
        <v>1</v>
      </c>
      <c r="N35" s="42">
        <f t="shared" ref="N35:N71" si="21">VLOOKUP(C35,AC:AL,10,0)</f>
        <v>0</v>
      </c>
      <c r="O35" s="42">
        <f t="shared" ref="O35:O71" si="22">VLOOKUP(C35,AC:AM,11,0)</f>
        <v>0</v>
      </c>
      <c r="P35" s="42" t="s">
        <v>72</v>
      </c>
      <c r="Q35" s="42">
        <v>0</v>
      </c>
      <c r="R35" s="42">
        <v>0</v>
      </c>
      <c r="S35" s="42">
        <v>0</v>
      </c>
      <c r="T35" s="58" t="s">
        <v>104</v>
      </c>
      <c r="U35" s="59" t="s">
        <v>105</v>
      </c>
      <c r="V35" s="61"/>
      <c r="W35" s="52"/>
      <c r="X35" s="34"/>
      <c r="Y35" s="34"/>
      <c r="Z35" s="34"/>
      <c r="AC35" s="63" t="s">
        <v>26</v>
      </c>
      <c r="AD35" s="64" t="s">
        <v>106</v>
      </c>
      <c r="AE35" s="64" t="s">
        <v>107</v>
      </c>
      <c r="AF35" s="63" t="s">
        <v>108</v>
      </c>
      <c r="AG35" s="45" t="s">
        <v>109</v>
      </c>
      <c r="AH35" s="52"/>
      <c r="AI35" s="52"/>
      <c r="AJ35" s="52"/>
      <c r="AK35" s="52" t="s">
        <v>110</v>
      </c>
      <c r="AL35" s="52"/>
      <c r="AM35" s="52"/>
      <c r="AO35" s="80" t="s">
        <v>111</v>
      </c>
    </row>
    <row r="36" spans="1:41" ht="17.399999999999999">
      <c r="A36" s="51" t="str">
        <f t="shared" si="0"/>
        <v>1051</v>
      </c>
      <c r="B36" s="50" t="str">
        <f t="shared" si="15"/>
        <v>track_1051</v>
      </c>
      <c r="C36" s="2">
        <f t="shared" si="2"/>
        <v>6</v>
      </c>
      <c r="D36" s="2">
        <f t="shared" si="3"/>
        <v>1</v>
      </c>
      <c r="E36" s="2">
        <f t="shared" si="4"/>
        <v>2</v>
      </c>
      <c r="F36" s="2">
        <f t="shared" si="5"/>
        <v>1</v>
      </c>
      <c r="G36" s="2">
        <f t="shared" si="6"/>
        <v>4</v>
      </c>
      <c r="H36" s="2">
        <f t="shared" si="7"/>
        <v>3</v>
      </c>
      <c r="I36" s="42">
        <f t="shared" si="16"/>
        <v>1</v>
      </c>
      <c r="J36" s="42">
        <f t="shared" si="17"/>
        <v>0</v>
      </c>
      <c r="K36" s="42">
        <f t="shared" si="18"/>
        <v>0</v>
      </c>
      <c r="L36" s="42">
        <f t="shared" si="19"/>
        <v>0</v>
      </c>
      <c r="M36" s="42">
        <f t="shared" si="20"/>
        <v>1</v>
      </c>
      <c r="N36" s="42">
        <f t="shared" si="21"/>
        <v>0</v>
      </c>
      <c r="O36" s="42">
        <f t="shared" si="22"/>
        <v>0</v>
      </c>
      <c r="P36" s="42" t="s">
        <v>72</v>
      </c>
      <c r="Q36" s="42">
        <v>0</v>
      </c>
      <c r="R36" s="42">
        <v>0</v>
      </c>
      <c r="S36" s="42">
        <v>0</v>
      </c>
      <c r="T36" s="58" t="s">
        <v>104</v>
      </c>
      <c r="U36" s="59" t="s">
        <v>112</v>
      </c>
      <c r="V36" s="61"/>
      <c r="X36" s="34"/>
      <c r="Y36" s="34"/>
      <c r="Z36" s="34"/>
      <c r="AC36" s="65">
        <v>1</v>
      </c>
      <c r="AD36" s="66" t="s">
        <v>113</v>
      </c>
      <c r="AE36" s="65">
        <v>1</v>
      </c>
      <c r="AF36" s="65">
        <v>2</v>
      </c>
      <c r="AG36" s="67">
        <v>1</v>
      </c>
      <c r="AH36" s="49"/>
      <c r="AI36" s="49"/>
      <c r="AJ36" s="49"/>
      <c r="AK36" s="68">
        <v>0</v>
      </c>
      <c r="AL36" s="49"/>
      <c r="AM36" s="49"/>
      <c r="AO36" s="80"/>
    </row>
    <row r="37" spans="1:41" ht="17.399999999999999">
      <c r="A37" s="51" t="str">
        <f t="shared" si="0"/>
        <v>1052</v>
      </c>
      <c r="B37" s="50" t="str">
        <f t="shared" si="15"/>
        <v>track_1052</v>
      </c>
      <c r="C37" s="2">
        <f t="shared" si="2"/>
        <v>6</v>
      </c>
      <c r="D37" s="2">
        <f t="shared" si="3"/>
        <v>1</v>
      </c>
      <c r="E37" s="2">
        <f t="shared" si="4"/>
        <v>2</v>
      </c>
      <c r="F37" s="2">
        <f t="shared" si="5"/>
        <v>4</v>
      </c>
      <c r="G37" s="2">
        <f t="shared" si="6"/>
        <v>1</v>
      </c>
      <c r="H37" s="2">
        <f t="shared" si="7"/>
        <v>4</v>
      </c>
      <c r="I37" s="42">
        <f t="shared" si="16"/>
        <v>1</v>
      </c>
      <c r="J37" s="42">
        <f t="shared" si="17"/>
        <v>0</v>
      </c>
      <c r="K37" s="42">
        <f t="shared" si="18"/>
        <v>0</v>
      </c>
      <c r="L37" s="42">
        <f t="shared" si="19"/>
        <v>0</v>
      </c>
      <c r="M37" s="42">
        <f t="shared" si="20"/>
        <v>1</v>
      </c>
      <c r="N37" s="42">
        <f t="shared" si="21"/>
        <v>0</v>
      </c>
      <c r="O37" s="42">
        <f t="shared" si="22"/>
        <v>0</v>
      </c>
      <c r="P37" s="42" t="s">
        <v>72</v>
      </c>
      <c r="Q37" s="42">
        <v>0</v>
      </c>
      <c r="R37" s="42">
        <v>0</v>
      </c>
      <c r="S37" s="42">
        <v>0</v>
      </c>
      <c r="T37" s="58" t="s">
        <v>104</v>
      </c>
      <c r="U37" s="59" t="s">
        <v>114</v>
      </c>
      <c r="V37" s="61"/>
      <c r="X37" s="34"/>
      <c r="Y37" s="34"/>
      <c r="Z37" s="34"/>
      <c r="AA37" s="42"/>
      <c r="AB37" s="42"/>
      <c r="AC37" s="65">
        <v>2</v>
      </c>
      <c r="AD37" s="66" t="s">
        <v>115</v>
      </c>
      <c r="AE37" s="65">
        <v>1</v>
      </c>
      <c r="AF37" s="65">
        <v>2</v>
      </c>
      <c r="AG37" s="67">
        <v>1</v>
      </c>
      <c r="AH37" s="42"/>
      <c r="AI37" s="42"/>
      <c r="AJ37" s="42"/>
      <c r="AK37" s="68">
        <v>1</v>
      </c>
      <c r="AL37" s="15"/>
      <c r="AM37" s="42"/>
      <c r="AO37" s="80"/>
    </row>
    <row r="38" spans="1:41" ht="17.399999999999999">
      <c r="A38" s="51" t="str">
        <f t="shared" si="0"/>
        <v>1053</v>
      </c>
      <c r="B38" s="50" t="str">
        <f t="shared" si="15"/>
        <v>track_1053</v>
      </c>
      <c r="C38" s="2">
        <f t="shared" si="2"/>
        <v>6</v>
      </c>
      <c r="D38" s="2">
        <f t="shared" si="3"/>
        <v>1</v>
      </c>
      <c r="E38" s="2">
        <f t="shared" si="4"/>
        <v>3</v>
      </c>
      <c r="F38" s="2">
        <f t="shared" si="5"/>
        <v>1</v>
      </c>
      <c r="G38" s="2">
        <f t="shared" si="6"/>
        <v>4</v>
      </c>
      <c r="H38" s="2">
        <f t="shared" si="7"/>
        <v>2</v>
      </c>
      <c r="I38" s="42">
        <f t="shared" si="16"/>
        <v>1</v>
      </c>
      <c r="J38" s="42">
        <f t="shared" si="17"/>
        <v>0</v>
      </c>
      <c r="K38" s="42">
        <f t="shared" si="18"/>
        <v>0</v>
      </c>
      <c r="L38" s="42">
        <f t="shared" si="19"/>
        <v>0</v>
      </c>
      <c r="M38" s="42">
        <f t="shared" si="20"/>
        <v>1</v>
      </c>
      <c r="N38" s="42">
        <f t="shared" si="21"/>
        <v>0</v>
      </c>
      <c r="O38" s="42">
        <f t="shared" si="22"/>
        <v>0</v>
      </c>
      <c r="P38" s="42" t="s">
        <v>72</v>
      </c>
      <c r="Q38" s="42">
        <v>0</v>
      </c>
      <c r="R38" s="42">
        <v>0</v>
      </c>
      <c r="S38" s="42">
        <v>0</v>
      </c>
      <c r="T38" s="58" t="s">
        <v>104</v>
      </c>
      <c r="U38" s="59" t="s">
        <v>116</v>
      </c>
      <c r="V38" s="61"/>
      <c r="X38" s="34"/>
      <c r="Y38" s="34"/>
      <c r="Z38" s="34"/>
      <c r="AC38" s="65">
        <v>3</v>
      </c>
      <c r="AD38" s="66" t="s">
        <v>117</v>
      </c>
      <c r="AE38" s="65">
        <v>1</v>
      </c>
      <c r="AF38" s="65">
        <v>3</v>
      </c>
      <c r="AG38" s="67">
        <v>1</v>
      </c>
      <c r="AK38" s="68">
        <v>1</v>
      </c>
      <c r="AO38" s="80"/>
    </row>
    <row r="39" spans="1:41" ht="17.399999999999999">
      <c r="A39" s="51" t="str">
        <f t="shared" si="0"/>
        <v>1054</v>
      </c>
      <c r="B39" s="50" t="str">
        <f t="shared" si="15"/>
        <v>track_1054</v>
      </c>
      <c r="C39" s="2">
        <f t="shared" si="2"/>
        <v>6</v>
      </c>
      <c r="D39" s="2">
        <f t="shared" si="3"/>
        <v>1</v>
      </c>
      <c r="E39" s="2">
        <f t="shared" si="4"/>
        <v>3</v>
      </c>
      <c r="F39" s="2">
        <f t="shared" si="5"/>
        <v>4</v>
      </c>
      <c r="G39" s="2">
        <f t="shared" si="6"/>
        <v>1</v>
      </c>
      <c r="H39" s="2">
        <f t="shared" si="7"/>
        <v>7</v>
      </c>
      <c r="I39" s="42">
        <f t="shared" si="16"/>
        <v>1</v>
      </c>
      <c r="J39" s="42">
        <f t="shared" si="17"/>
        <v>0</v>
      </c>
      <c r="K39" s="42">
        <f t="shared" si="18"/>
        <v>0</v>
      </c>
      <c r="L39" s="42">
        <f t="shared" si="19"/>
        <v>0</v>
      </c>
      <c r="M39" s="42">
        <f t="shared" si="20"/>
        <v>1</v>
      </c>
      <c r="N39" s="42">
        <f t="shared" si="21"/>
        <v>0</v>
      </c>
      <c r="O39" s="42">
        <f t="shared" si="22"/>
        <v>0</v>
      </c>
      <c r="P39" s="42" t="s">
        <v>72</v>
      </c>
      <c r="Q39" s="42">
        <v>0</v>
      </c>
      <c r="R39" s="42">
        <v>0</v>
      </c>
      <c r="S39" s="42">
        <v>0</v>
      </c>
      <c r="T39" s="58" t="s">
        <v>104</v>
      </c>
      <c r="U39" s="59" t="s">
        <v>118</v>
      </c>
      <c r="V39" s="61"/>
      <c r="X39" s="34"/>
      <c r="Y39" s="34"/>
      <c r="Z39" s="34"/>
      <c r="AA39" s="52"/>
      <c r="AB39" s="52"/>
      <c r="AC39" s="65">
        <v>4</v>
      </c>
      <c r="AD39" s="66" t="s">
        <v>119</v>
      </c>
      <c r="AE39" s="65">
        <v>1</v>
      </c>
      <c r="AF39" s="65">
        <v>4</v>
      </c>
      <c r="AG39" s="67">
        <v>1</v>
      </c>
      <c r="AH39" s="52"/>
      <c r="AI39" s="52"/>
      <c r="AJ39" s="52"/>
      <c r="AK39" s="68">
        <v>0</v>
      </c>
      <c r="AL39" s="52"/>
      <c r="AM39" s="52"/>
      <c r="AO39" s="80"/>
    </row>
    <row r="40" spans="1:41" ht="17.399999999999999">
      <c r="A40" s="51" t="str">
        <f t="shared" si="0"/>
        <v>1055</v>
      </c>
      <c r="B40" s="50" t="str">
        <f t="shared" si="15"/>
        <v>track_1055</v>
      </c>
      <c r="C40" s="2">
        <f t="shared" si="2"/>
        <v>6</v>
      </c>
      <c r="D40" s="2">
        <f t="shared" si="3"/>
        <v>1</v>
      </c>
      <c r="E40" s="2">
        <f t="shared" si="4"/>
        <v>3</v>
      </c>
      <c r="F40" s="2">
        <f t="shared" si="5"/>
        <v>4</v>
      </c>
      <c r="G40" s="2">
        <f t="shared" si="6"/>
        <v>1</v>
      </c>
      <c r="H40" s="2">
        <f t="shared" si="7"/>
        <v>8</v>
      </c>
      <c r="I40" s="42">
        <f t="shared" si="16"/>
        <v>1</v>
      </c>
      <c r="J40" s="42">
        <f t="shared" si="17"/>
        <v>0</v>
      </c>
      <c r="K40" s="42">
        <f t="shared" si="18"/>
        <v>0</v>
      </c>
      <c r="L40" s="42">
        <f t="shared" si="19"/>
        <v>0</v>
      </c>
      <c r="M40" s="42">
        <f t="shared" si="20"/>
        <v>1</v>
      </c>
      <c r="N40" s="42">
        <f t="shared" si="21"/>
        <v>0</v>
      </c>
      <c r="O40" s="42">
        <f t="shared" si="22"/>
        <v>0</v>
      </c>
      <c r="P40" s="42" t="s">
        <v>72</v>
      </c>
      <c r="Q40" s="42">
        <v>0</v>
      </c>
      <c r="R40" s="42">
        <v>0</v>
      </c>
      <c r="S40" s="42">
        <v>0</v>
      </c>
      <c r="T40" s="58" t="s">
        <v>104</v>
      </c>
      <c r="U40" s="59" t="s">
        <v>120</v>
      </c>
      <c r="V40" s="61"/>
      <c r="X40" s="34"/>
      <c r="Y40" s="34"/>
      <c r="Z40" s="34"/>
      <c r="AC40" s="65">
        <v>5</v>
      </c>
      <c r="AD40" s="66" t="s">
        <v>121</v>
      </c>
      <c r="AE40" s="65">
        <v>1</v>
      </c>
      <c r="AF40" s="65">
        <v>5</v>
      </c>
      <c r="AG40" s="67">
        <v>1</v>
      </c>
      <c r="AK40" s="68">
        <v>0</v>
      </c>
      <c r="AO40" s="80"/>
    </row>
    <row r="41" spans="1:41" ht="17.399999999999999">
      <c r="A41" s="51" t="str">
        <f t="shared" si="0"/>
        <v>1056</v>
      </c>
      <c r="B41" s="50" t="str">
        <f t="shared" si="15"/>
        <v>track_1056</v>
      </c>
      <c r="C41" s="2">
        <f t="shared" si="2"/>
        <v>6</v>
      </c>
      <c r="D41" s="2">
        <f t="shared" si="3"/>
        <v>1</v>
      </c>
      <c r="E41" s="2">
        <f t="shared" si="4"/>
        <v>3</v>
      </c>
      <c r="F41" s="2">
        <f t="shared" si="5"/>
        <v>4</v>
      </c>
      <c r="G41" s="2">
        <f t="shared" si="6"/>
        <v>3</v>
      </c>
      <c r="H41" s="2">
        <f t="shared" si="7"/>
        <v>5</v>
      </c>
      <c r="I41" s="42">
        <f t="shared" si="16"/>
        <v>1</v>
      </c>
      <c r="J41" s="42">
        <f t="shared" si="17"/>
        <v>0</v>
      </c>
      <c r="K41" s="42">
        <f t="shared" si="18"/>
        <v>0</v>
      </c>
      <c r="L41" s="42">
        <f t="shared" si="19"/>
        <v>0</v>
      </c>
      <c r="M41" s="42">
        <f t="shared" si="20"/>
        <v>1</v>
      </c>
      <c r="N41" s="42">
        <f t="shared" si="21"/>
        <v>0</v>
      </c>
      <c r="O41" s="42">
        <f t="shared" si="22"/>
        <v>0</v>
      </c>
      <c r="P41" s="42" t="s">
        <v>72</v>
      </c>
      <c r="Q41" s="42">
        <v>0</v>
      </c>
      <c r="R41" s="42">
        <v>0</v>
      </c>
      <c r="S41" s="42">
        <v>0</v>
      </c>
      <c r="T41" s="58" t="s">
        <v>104</v>
      </c>
      <c r="U41" s="59" t="s">
        <v>122</v>
      </c>
      <c r="V41" s="61"/>
      <c r="X41" s="34"/>
      <c r="Y41" s="34"/>
      <c r="Z41" s="34"/>
      <c r="AC41" s="65">
        <v>6</v>
      </c>
      <c r="AD41" s="66" t="s">
        <v>123</v>
      </c>
      <c r="AE41" s="65">
        <v>1</v>
      </c>
      <c r="AF41" s="65">
        <v>5</v>
      </c>
      <c r="AG41" s="67">
        <v>1</v>
      </c>
      <c r="AK41" s="68">
        <v>1</v>
      </c>
      <c r="AO41" s="80"/>
    </row>
    <row r="42" spans="1:41" ht="17.399999999999999">
      <c r="A42" s="51" t="str">
        <f t="shared" si="0"/>
        <v>1057</v>
      </c>
      <c r="B42" s="50" t="str">
        <f t="shared" si="15"/>
        <v>track_1057</v>
      </c>
      <c r="C42" s="2">
        <f t="shared" si="2"/>
        <v>6</v>
      </c>
      <c r="D42" s="2">
        <f t="shared" si="3"/>
        <v>1</v>
      </c>
      <c r="E42" s="2">
        <f t="shared" si="4"/>
        <v>4</v>
      </c>
      <c r="F42" s="2">
        <f t="shared" si="5"/>
        <v>2</v>
      </c>
      <c r="G42" s="2">
        <f t="shared" si="6"/>
        <v>3</v>
      </c>
      <c r="H42" s="2">
        <f t="shared" si="7"/>
        <v>6</v>
      </c>
      <c r="I42" s="42">
        <f t="shared" si="16"/>
        <v>1</v>
      </c>
      <c r="J42" s="42">
        <f t="shared" si="17"/>
        <v>0</v>
      </c>
      <c r="K42" s="42">
        <f t="shared" si="18"/>
        <v>0</v>
      </c>
      <c r="L42" s="42">
        <f t="shared" si="19"/>
        <v>0</v>
      </c>
      <c r="M42" s="42">
        <f t="shared" si="20"/>
        <v>1</v>
      </c>
      <c r="N42" s="42">
        <f t="shared" si="21"/>
        <v>0</v>
      </c>
      <c r="O42" s="42">
        <f t="shared" si="22"/>
        <v>0</v>
      </c>
      <c r="P42" s="42" t="s">
        <v>72</v>
      </c>
      <c r="Q42" s="42">
        <v>0</v>
      </c>
      <c r="R42" s="42">
        <v>0</v>
      </c>
      <c r="S42" s="42">
        <v>0</v>
      </c>
      <c r="T42" s="58" t="s">
        <v>104</v>
      </c>
      <c r="U42" s="59" t="s">
        <v>124</v>
      </c>
      <c r="V42" s="61"/>
      <c r="X42" s="34"/>
      <c r="Y42" s="34"/>
      <c r="Z42" s="34"/>
      <c r="AA42" s="3"/>
      <c r="AC42" s="65">
        <v>7</v>
      </c>
      <c r="AD42" s="66" t="s">
        <v>125</v>
      </c>
      <c r="AE42" s="65">
        <v>1</v>
      </c>
      <c r="AF42" s="65">
        <v>7</v>
      </c>
      <c r="AG42" s="67">
        <v>1</v>
      </c>
      <c r="AK42" s="68">
        <v>1</v>
      </c>
      <c r="AO42" s="80"/>
    </row>
    <row r="43" spans="1:41" ht="46.8">
      <c r="A43" s="51" t="str">
        <f t="shared" si="0"/>
        <v>1058</v>
      </c>
      <c r="B43" s="50" t="str">
        <f t="shared" si="15"/>
        <v>track_1058</v>
      </c>
      <c r="C43" s="2">
        <f t="shared" si="2"/>
        <v>7</v>
      </c>
      <c r="D43" s="2">
        <f t="shared" si="3"/>
        <v>1</v>
      </c>
      <c r="E43" s="2">
        <f t="shared" si="4"/>
        <v>1</v>
      </c>
      <c r="F43" s="2">
        <f t="shared" si="5"/>
        <v>4</v>
      </c>
      <c r="G43" s="2">
        <f t="shared" si="6"/>
        <v>1</v>
      </c>
      <c r="H43" s="2">
        <f t="shared" si="7"/>
        <v>5</v>
      </c>
      <c r="I43" s="42">
        <f t="shared" si="16"/>
        <v>1</v>
      </c>
      <c r="J43" s="42">
        <f t="shared" si="17"/>
        <v>0</v>
      </c>
      <c r="K43" s="42">
        <f t="shared" si="18"/>
        <v>0</v>
      </c>
      <c r="L43" s="42">
        <f t="shared" si="19"/>
        <v>0</v>
      </c>
      <c r="M43" s="42">
        <f t="shared" si="20"/>
        <v>1</v>
      </c>
      <c r="N43" s="42">
        <f t="shared" si="21"/>
        <v>0</v>
      </c>
      <c r="O43" s="42">
        <f t="shared" si="22"/>
        <v>0</v>
      </c>
      <c r="P43" s="42" t="s">
        <v>72</v>
      </c>
      <c r="Q43" s="42">
        <v>0</v>
      </c>
      <c r="R43" s="42">
        <v>0</v>
      </c>
      <c r="S43" s="42">
        <v>0</v>
      </c>
      <c r="T43" s="58" t="s">
        <v>126</v>
      </c>
      <c r="U43" s="59" t="s">
        <v>127</v>
      </c>
      <c r="V43" s="61" t="s">
        <v>128</v>
      </c>
      <c r="X43" s="34"/>
      <c r="Y43" s="34"/>
      <c r="Z43" s="34"/>
      <c r="AA43" s="3"/>
      <c r="AC43" s="65">
        <v>8</v>
      </c>
      <c r="AD43" s="66" t="s">
        <v>129</v>
      </c>
      <c r="AE43" s="65">
        <v>1</v>
      </c>
      <c r="AF43" s="65">
        <v>8</v>
      </c>
      <c r="AG43" s="67">
        <v>1</v>
      </c>
      <c r="AK43" s="68">
        <v>1</v>
      </c>
      <c r="AL43" s="15"/>
      <c r="AO43" s="80"/>
    </row>
    <row r="44" spans="1:41" ht="17.399999999999999">
      <c r="A44" s="51" t="str">
        <f t="shared" si="0"/>
        <v>1059</v>
      </c>
      <c r="B44" s="50" t="str">
        <f t="shared" si="15"/>
        <v>track_1059</v>
      </c>
      <c r="C44" s="2">
        <f t="shared" si="2"/>
        <v>7</v>
      </c>
      <c r="D44" s="2">
        <f t="shared" si="3"/>
        <v>1</v>
      </c>
      <c r="E44" s="2">
        <f t="shared" si="4"/>
        <v>2</v>
      </c>
      <c r="F44" s="2">
        <f t="shared" si="5"/>
        <v>1</v>
      </c>
      <c r="G44" s="2">
        <f t="shared" si="6"/>
        <v>1</v>
      </c>
      <c r="H44" s="2">
        <f t="shared" si="7"/>
        <v>6</v>
      </c>
      <c r="I44" s="42">
        <f t="shared" si="16"/>
        <v>1</v>
      </c>
      <c r="J44" s="42">
        <f t="shared" si="17"/>
        <v>0</v>
      </c>
      <c r="K44" s="42">
        <f t="shared" si="18"/>
        <v>0</v>
      </c>
      <c r="L44" s="42">
        <f t="shared" si="19"/>
        <v>0</v>
      </c>
      <c r="M44" s="42">
        <f t="shared" si="20"/>
        <v>1</v>
      </c>
      <c r="N44" s="42">
        <f t="shared" si="21"/>
        <v>0</v>
      </c>
      <c r="O44" s="42">
        <f t="shared" si="22"/>
        <v>0</v>
      </c>
      <c r="P44" s="42" t="s">
        <v>72</v>
      </c>
      <c r="Q44" s="42">
        <v>0</v>
      </c>
      <c r="R44" s="42">
        <v>0</v>
      </c>
      <c r="S44" s="42">
        <v>0</v>
      </c>
      <c r="T44" s="58" t="s">
        <v>126</v>
      </c>
      <c r="U44" s="59" t="s">
        <v>130</v>
      </c>
      <c r="V44" s="61"/>
      <c r="X44" s="34"/>
      <c r="Y44" s="34"/>
      <c r="Z44" s="34"/>
      <c r="AA44" s="3"/>
      <c r="AC44" s="65">
        <v>9</v>
      </c>
      <c r="AD44" s="66" t="s">
        <v>131</v>
      </c>
      <c r="AE44" s="65">
        <v>1</v>
      </c>
      <c r="AF44" s="65">
        <v>10</v>
      </c>
      <c r="AG44" s="67">
        <v>1</v>
      </c>
      <c r="AK44" s="68">
        <v>1</v>
      </c>
      <c r="AL44" s="15"/>
      <c r="AO44" s="80"/>
    </row>
    <row r="45" spans="1:41" ht="171.6">
      <c r="A45" s="51" t="str">
        <f t="shared" si="0"/>
        <v>1060</v>
      </c>
      <c r="B45" s="50" t="str">
        <f t="shared" si="15"/>
        <v>track_1060</v>
      </c>
      <c r="C45" s="2">
        <f t="shared" si="2"/>
        <v>7</v>
      </c>
      <c r="D45" s="2">
        <f t="shared" si="3"/>
        <v>1</v>
      </c>
      <c r="E45" s="2">
        <f t="shared" si="4"/>
        <v>2</v>
      </c>
      <c r="F45" s="2">
        <f t="shared" si="5"/>
        <v>1</v>
      </c>
      <c r="G45" s="2">
        <f t="shared" si="6"/>
        <v>2</v>
      </c>
      <c r="H45" s="2">
        <f t="shared" si="7"/>
        <v>1</v>
      </c>
      <c r="I45" s="42">
        <f t="shared" si="16"/>
        <v>1</v>
      </c>
      <c r="J45" s="42">
        <f t="shared" si="17"/>
        <v>0</v>
      </c>
      <c r="K45" s="42">
        <f t="shared" si="18"/>
        <v>0</v>
      </c>
      <c r="L45" s="42">
        <f t="shared" si="19"/>
        <v>0</v>
      </c>
      <c r="M45" s="42">
        <f t="shared" si="20"/>
        <v>1</v>
      </c>
      <c r="N45" s="42">
        <f t="shared" si="21"/>
        <v>0</v>
      </c>
      <c r="O45" s="42">
        <f t="shared" si="22"/>
        <v>0</v>
      </c>
      <c r="P45" s="42" t="s">
        <v>72</v>
      </c>
      <c r="Q45" s="42">
        <v>0</v>
      </c>
      <c r="R45" s="42">
        <v>0</v>
      </c>
      <c r="S45" s="42">
        <v>0</v>
      </c>
      <c r="T45" s="58" t="s">
        <v>126</v>
      </c>
      <c r="U45" s="59" t="s">
        <v>132</v>
      </c>
      <c r="V45" s="61"/>
      <c r="X45" s="34" t="s">
        <v>128</v>
      </c>
      <c r="Y45" s="34"/>
      <c r="Z45" s="34"/>
      <c r="AA45" s="3"/>
      <c r="AC45" s="65">
        <v>10</v>
      </c>
      <c r="AD45" s="66" t="s">
        <v>133</v>
      </c>
      <c r="AE45" s="65">
        <v>1</v>
      </c>
      <c r="AF45" s="65">
        <v>12</v>
      </c>
      <c r="AG45" s="67">
        <v>1</v>
      </c>
      <c r="AK45" s="68">
        <v>1</v>
      </c>
      <c r="AO45" s="80"/>
    </row>
    <row r="46" spans="1:41" ht="16.5" customHeight="1">
      <c r="A46" s="51" t="str">
        <f t="shared" si="0"/>
        <v>1061</v>
      </c>
      <c r="B46" s="50" t="str">
        <f t="shared" si="15"/>
        <v>track_1061</v>
      </c>
      <c r="C46" s="2">
        <f t="shared" si="2"/>
        <v>7</v>
      </c>
      <c r="D46" s="2">
        <f t="shared" si="3"/>
        <v>1</v>
      </c>
      <c r="E46" s="2">
        <f t="shared" si="4"/>
        <v>2</v>
      </c>
      <c r="F46" s="2">
        <f t="shared" si="5"/>
        <v>4</v>
      </c>
      <c r="G46" s="2">
        <f t="shared" si="6"/>
        <v>1</v>
      </c>
      <c r="H46" s="2">
        <f t="shared" si="7"/>
        <v>7</v>
      </c>
      <c r="I46" s="42">
        <f t="shared" si="16"/>
        <v>1</v>
      </c>
      <c r="J46" s="42">
        <f t="shared" si="17"/>
        <v>0</v>
      </c>
      <c r="K46" s="42">
        <f t="shared" si="18"/>
        <v>0</v>
      </c>
      <c r="L46" s="42">
        <f t="shared" si="19"/>
        <v>0</v>
      </c>
      <c r="M46" s="42">
        <f t="shared" si="20"/>
        <v>1</v>
      </c>
      <c r="N46" s="42">
        <f t="shared" si="21"/>
        <v>0</v>
      </c>
      <c r="O46" s="42">
        <f t="shared" si="22"/>
        <v>0</v>
      </c>
      <c r="P46" s="42" t="s">
        <v>72</v>
      </c>
      <c r="Q46" s="42">
        <v>0</v>
      </c>
      <c r="R46" s="42">
        <v>0</v>
      </c>
      <c r="S46" s="42">
        <v>0</v>
      </c>
      <c r="T46" s="58" t="s">
        <v>126</v>
      </c>
      <c r="U46" s="59" t="s">
        <v>134</v>
      </c>
      <c r="V46" s="61"/>
      <c r="X46" s="34"/>
      <c r="Y46" s="34"/>
      <c r="Z46" s="34"/>
      <c r="AA46" s="3"/>
      <c r="AC46" s="65">
        <v>11</v>
      </c>
      <c r="AD46" s="66" t="s">
        <v>135</v>
      </c>
      <c r="AE46" s="65">
        <v>1</v>
      </c>
      <c r="AF46" s="65">
        <v>14</v>
      </c>
      <c r="AG46" s="67">
        <v>1</v>
      </c>
      <c r="AK46" s="68">
        <v>0</v>
      </c>
    </row>
    <row r="47" spans="1:41" ht="17.399999999999999">
      <c r="A47" s="51" t="str">
        <f t="shared" si="0"/>
        <v>1062</v>
      </c>
      <c r="B47" s="50" t="str">
        <f t="shared" si="15"/>
        <v>track_1062</v>
      </c>
      <c r="C47" s="2">
        <f t="shared" si="2"/>
        <v>7</v>
      </c>
      <c r="D47" s="2">
        <f t="shared" si="3"/>
        <v>1</v>
      </c>
      <c r="E47" s="2">
        <f t="shared" si="4"/>
        <v>3</v>
      </c>
      <c r="F47" s="2">
        <f t="shared" si="5"/>
        <v>1</v>
      </c>
      <c r="G47" s="2">
        <f t="shared" si="6"/>
        <v>1</v>
      </c>
      <c r="H47" s="2">
        <f t="shared" si="7"/>
        <v>4</v>
      </c>
      <c r="I47" s="42">
        <f t="shared" si="16"/>
        <v>1</v>
      </c>
      <c r="J47" s="42">
        <f t="shared" si="17"/>
        <v>0</v>
      </c>
      <c r="K47" s="42">
        <f t="shared" si="18"/>
        <v>0</v>
      </c>
      <c r="L47" s="42">
        <f t="shared" si="19"/>
        <v>0</v>
      </c>
      <c r="M47" s="42">
        <f t="shared" si="20"/>
        <v>1</v>
      </c>
      <c r="N47" s="42">
        <f t="shared" si="21"/>
        <v>0</v>
      </c>
      <c r="O47" s="42">
        <f t="shared" si="22"/>
        <v>0</v>
      </c>
      <c r="P47" s="42" t="s">
        <v>72</v>
      </c>
      <c r="Q47" s="42">
        <v>0</v>
      </c>
      <c r="R47" s="42">
        <v>0</v>
      </c>
      <c r="S47" s="42">
        <v>0</v>
      </c>
      <c r="T47" s="58" t="s">
        <v>126</v>
      </c>
      <c r="U47" s="59" t="s">
        <v>136</v>
      </c>
      <c r="V47" s="61"/>
      <c r="X47" s="34"/>
      <c r="Y47" s="34"/>
      <c r="Z47" s="34"/>
      <c r="AA47" s="3"/>
      <c r="AC47" s="65">
        <v>12</v>
      </c>
      <c r="AD47" s="66" t="s">
        <v>137</v>
      </c>
      <c r="AE47" s="65">
        <v>1</v>
      </c>
      <c r="AF47" s="65">
        <v>16</v>
      </c>
      <c r="AG47" s="67">
        <v>1</v>
      </c>
      <c r="AK47" s="68">
        <v>1</v>
      </c>
    </row>
    <row r="48" spans="1:41" ht="17.399999999999999">
      <c r="A48" s="51" t="str">
        <f t="shared" si="0"/>
        <v>1063</v>
      </c>
      <c r="B48" s="50" t="str">
        <f t="shared" si="15"/>
        <v>track_1063</v>
      </c>
      <c r="C48" s="2">
        <f t="shared" si="2"/>
        <v>7</v>
      </c>
      <c r="D48" s="2">
        <f t="shared" si="3"/>
        <v>1</v>
      </c>
      <c r="E48" s="2">
        <f t="shared" si="4"/>
        <v>3</v>
      </c>
      <c r="F48" s="2">
        <f t="shared" si="5"/>
        <v>1</v>
      </c>
      <c r="G48" s="2">
        <f t="shared" si="6"/>
        <v>2</v>
      </c>
      <c r="H48" s="2">
        <f t="shared" si="7"/>
        <v>3</v>
      </c>
      <c r="I48" s="42">
        <f t="shared" si="16"/>
        <v>1</v>
      </c>
      <c r="J48" s="42">
        <f t="shared" si="17"/>
        <v>0</v>
      </c>
      <c r="K48" s="42">
        <f t="shared" si="18"/>
        <v>0</v>
      </c>
      <c r="L48" s="42">
        <f t="shared" si="19"/>
        <v>0</v>
      </c>
      <c r="M48" s="42">
        <f t="shared" si="20"/>
        <v>1</v>
      </c>
      <c r="N48" s="42">
        <f t="shared" si="21"/>
        <v>0</v>
      </c>
      <c r="O48" s="42">
        <f t="shared" si="22"/>
        <v>0</v>
      </c>
      <c r="P48" s="42" t="s">
        <v>72</v>
      </c>
      <c r="Q48" s="42">
        <v>0</v>
      </c>
      <c r="R48" s="42">
        <v>0</v>
      </c>
      <c r="S48" s="42">
        <v>0</v>
      </c>
      <c r="T48" s="58" t="s">
        <v>126</v>
      </c>
      <c r="U48" s="59" t="s">
        <v>138</v>
      </c>
      <c r="V48" s="61"/>
      <c r="X48" s="34"/>
      <c r="Y48" s="34"/>
      <c r="Z48" s="34"/>
      <c r="AA48" s="3"/>
      <c r="AC48" s="65">
        <v>13</v>
      </c>
      <c r="AD48" s="66" t="s">
        <v>139</v>
      </c>
      <c r="AE48" s="65">
        <v>2</v>
      </c>
      <c r="AF48" s="65">
        <v>18</v>
      </c>
      <c r="AG48" s="67">
        <v>2</v>
      </c>
      <c r="AK48" s="68">
        <v>0</v>
      </c>
    </row>
    <row r="49" spans="1:39" ht="17.399999999999999">
      <c r="A49" s="51" t="str">
        <f t="shared" si="0"/>
        <v>1064</v>
      </c>
      <c r="B49" s="50" t="str">
        <f t="shared" si="15"/>
        <v>track_1064</v>
      </c>
      <c r="C49" s="2">
        <f t="shared" si="2"/>
        <v>7</v>
      </c>
      <c r="D49" s="2">
        <f t="shared" si="3"/>
        <v>1</v>
      </c>
      <c r="E49" s="2">
        <f t="shared" si="4"/>
        <v>4</v>
      </c>
      <c r="F49" s="2">
        <f t="shared" si="5"/>
        <v>2</v>
      </c>
      <c r="G49" s="2">
        <f t="shared" si="6"/>
        <v>1</v>
      </c>
      <c r="H49" s="2">
        <f t="shared" si="7"/>
        <v>2</v>
      </c>
      <c r="I49" s="42">
        <f t="shared" si="16"/>
        <v>1</v>
      </c>
      <c r="J49" s="42">
        <f t="shared" si="17"/>
        <v>0</v>
      </c>
      <c r="K49" s="42">
        <f t="shared" si="18"/>
        <v>0</v>
      </c>
      <c r="L49" s="42">
        <f t="shared" si="19"/>
        <v>0</v>
      </c>
      <c r="M49" s="42">
        <f t="shared" si="20"/>
        <v>1</v>
      </c>
      <c r="N49" s="42">
        <f t="shared" si="21"/>
        <v>0</v>
      </c>
      <c r="O49" s="42">
        <f t="shared" si="22"/>
        <v>0</v>
      </c>
      <c r="P49" s="42" t="s">
        <v>72</v>
      </c>
      <c r="Q49" s="42">
        <v>0</v>
      </c>
      <c r="R49" s="42">
        <v>0</v>
      </c>
      <c r="S49" s="42">
        <v>0</v>
      </c>
      <c r="T49" s="58" t="s">
        <v>126</v>
      </c>
      <c r="U49" s="59" t="s">
        <v>140</v>
      </c>
      <c r="V49" s="61"/>
      <c r="X49" s="34"/>
      <c r="Y49" s="34"/>
      <c r="Z49" s="34"/>
      <c r="AA49" s="3"/>
      <c r="AC49" s="65">
        <v>14</v>
      </c>
      <c r="AD49" s="66" t="s">
        <v>141</v>
      </c>
      <c r="AE49" s="65">
        <v>2</v>
      </c>
      <c r="AF49" s="65">
        <v>20</v>
      </c>
      <c r="AG49" s="67">
        <v>2</v>
      </c>
      <c r="AK49" s="68">
        <v>0</v>
      </c>
      <c r="AL49" s="15"/>
    </row>
    <row r="50" spans="1:39" ht="17.399999999999999">
      <c r="A50" s="51" t="str">
        <f t="shared" si="0"/>
        <v>1065</v>
      </c>
      <c r="B50" s="50" t="str">
        <f t="shared" si="15"/>
        <v>track_1065</v>
      </c>
      <c r="C50" s="2">
        <f t="shared" si="2"/>
        <v>7</v>
      </c>
      <c r="D50" s="2">
        <f t="shared" si="3"/>
        <v>1</v>
      </c>
      <c r="E50" s="2">
        <f t="shared" si="4"/>
        <v>4</v>
      </c>
      <c r="F50" s="2">
        <f t="shared" si="5"/>
        <v>2</v>
      </c>
      <c r="G50" s="2">
        <f t="shared" si="6"/>
        <v>1</v>
      </c>
      <c r="H50" s="2">
        <f t="shared" si="7"/>
        <v>8</v>
      </c>
      <c r="I50" s="42">
        <f t="shared" si="16"/>
        <v>1</v>
      </c>
      <c r="J50" s="42">
        <f t="shared" si="17"/>
        <v>0</v>
      </c>
      <c r="K50" s="42">
        <f t="shared" si="18"/>
        <v>0</v>
      </c>
      <c r="L50" s="42">
        <f t="shared" si="19"/>
        <v>0</v>
      </c>
      <c r="M50" s="42">
        <f t="shared" si="20"/>
        <v>1</v>
      </c>
      <c r="N50" s="42">
        <f t="shared" si="21"/>
        <v>0</v>
      </c>
      <c r="O50" s="42">
        <f t="shared" si="22"/>
        <v>0</v>
      </c>
      <c r="P50" s="42" t="s">
        <v>72</v>
      </c>
      <c r="Q50" s="42">
        <v>0</v>
      </c>
      <c r="R50" s="42">
        <v>0</v>
      </c>
      <c r="S50" s="42">
        <v>0</v>
      </c>
      <c r="T50" s="58" t="s">
        <v>126</v>
      </c>
      <c r="U50" s="59" t="s">
        <v>142</v>
      </c>
      <c r="V50" s="61"/>
      <c r="X50" s="34"/>
      <c r="Y50" s="34"/>
      <c r="Z50" s="34"/>
      <c r="AA50" s="3"/>
      <c r="AC50" s="65">
        <v>15</v>
      </c>
      <c r="AD50" s="66" t="s">
        <v>143</v>
      </c>
      <c r="AE50" s="65">
        <v>2</v>
      </c>
      <c r="AF50" s="65">
        <v>25</v>
      </c>
      <c r="AG50" s="67">
        <v>2</v>
      </c>
      <c r="AK50" s="68">
        <v>1</v>
      </c>
      <c r="AL50" s="15"/>
    </row>
    <row r="51" spans="1:39" ht="17.399999999999999">
      <c r="A51" s="51" t="str">
        <f t="shared" si="0"/>
        <v>1066</v>
      </c>
      <c r="B51" s="50" t="str">
        <f t="shared" si="15"/>
        <v>track_1066</v>
      </c>
      <c r="C51" s="2">
        <f t="shared" si="2"/>
        <v>8</v>
      </c>
      <c r="D51" s="2">
        <f t="shared" si="3"/>
        <v>0</v>
      </c>
      <c r="E51" s="2">
        <f t="shared" si="4"/>
        <v>1</v>
      </c>
      <c r="F51" s="2">
        <f t="shared" si="5"/>
        <v>2</v>
      </c>
      <c r="G51" s="2">
        <f t="shared" si="6"/>
        <v>1</v>
      </c>
      <c r="H51" s="2">
        <f t="shared" si="7"/>
        <v>2</v>
      </c>
      <c r="I51" s="42">
        <f t="shared" si="16"/>
        <v>1</v>
      </c>
      <c r="J51" s="42">
        <f t="shared" si="17"/>
        <v>0</v>
      </c>
      <c r="K51" s="42">
        <f t="shared" si="18"/>
        <v>0</v>
      </c>
      <c r="L51" s="42">
        <f t="shared" si="19"/>
        <v>0</v>
      </c>
      <c r="M51" s="42">
        <f t="shared" si="20"/>
        <v>1</v>
      </c>
      <c r="N51" s="42">
        <f t="shared" si="21"/>
        <v>0</v>
      </c>
      <c r="O51" s="42">
        <f t="shared" si="22"/>
        <v>0</v>
      </c>
      <c r="P51" s="42" t="s">
        <v>72</v>
      </c>
      <c r="Q51" s="42">
        <v>0</v>
      </c>
      <c r="R51" s="42">
        <v>0</v>
      </c>
      <c r="S51" s="42" t="s">
        <v>144</v>
      </c>
      <c r="T51" s="58" t="s">
        <v>145</v>
      </c>
      <c r="U51" s="59" t="s">
        <v>146</v>
      </c>
      <c r="V51" s="61"/>
      <c r="X51" s="34"/>
      <c r="Y51" s="34"/>
      <c r="Z51" s="34"/>
      <c r="AA51" s="3"/>
      <c r="AC51" s="65">
        <v>16</v>
      </c>
      <c r="AD51" s="66" t="s">
        <v>147</v>
      </c>
      <c r="AE51" s="65">
        <v>2</v>
      </c>
      <c r="AF51" s="65">
        <v>30</v>
      </c>
      <c r="AG51" s="67">
        <v>2</v>
      </c>
      <c r="AK51" s="68">
        <v>1</v>
      </c>
    </row>
    <row r="52" spans="1:39" ht="17.399999999999999">
      <c r="A52" s="51" t="str">
        <f t="shared" si="0"/>
        <v>1067</v>
      </c>
      <c r="B52" s="50" t="str">
        <f t="shared" si="15"/>
        <v>track_1067</v>
      </c>
      <c r="C52" s="2">
        <f t="shared" si="2"/>
        <v>8</v>
      </c>
      <c r="D52" s="2">
        <f t="shared" si="3"/>
        <v>0</v>
      </c>
      <c r="E52" s="2">
        <f t="shared" si="4"/>
        <v>1</v>
      </c>
      <c r="F52" s="2">
        <f t="shared" si="5"/>
        <v>4</v>
      </c>
      <c r="G52" s="2">
        <f t="shared" si="6"/>
        <v>1</v>
      </c>
      <c r="H52" s="2">
        <f t="shared" si="7"/>
        <v>7</v>
      </c>
      <c r="I52" s="42">
        <f t="shared" si="16"/>
        <v>1</v>
      </c>
      <c r="J52" s="42">
        <f t="shared" si="17"/>
        <v>0</v>
      </c>
      <c r="K52" s="42">
        <f t="shared" si="18"/>
        <v>0</v>
      </c>
      <c r="L52" s="42">
        <f t="shared" si="19"/>
        <v>0</v>
      </c>
      <c r="M52" s="42">
        <f t="shared" si="20"/>
        <v>1</v>
      </c>
      <c r="N52" s="42">
        <f t="shared" si="21"/>
        <v>0</v>
      </c>
      <c r="O52" s="42">
        <f t="shared" si="22"/>
        <v>0</v>
      </c>
      <c r="P52" s="42" t="s">
        <v>72</v>
      </c>
      <c r="Q52" s="42">
        <v>0</v>
      </c>
      <c r="R52" s="42">
        <v>0</v>
      </c>
      <c r="S52" s="42" t="s">
        <v>144</v>
      </c>
      <c r="T52" s="58" t="s">
        <v>145</v>
      </c>
      <c r="U52" s="59" t="s">
        <v>148</v>
      </c>
      <c r="V52" s="61"/>
      <c r="X52" s="34"/>
      <c r="Y52" s="34"/>
      <c r="Z52" s="34"/>
      <c r="AA52" s="3"/>
      <c r="AC52" s="65">
        <v>17</v>
      </c>
      <c r="AD52" s="66" t="s">
        <v>149</v>
      </c>
      <c r="AE52" s="65">
        <v>2</v>
      </c>
      <c r="AF52" s="65">
        <v>35</v>
      </c>
      <c r="AG52" s="67">
        <v>2</v>
      </c>
      <c r="AK52" s="68">
        <v>0</v>
      </c>
    </row>
    <row r="53" spans="1:39" ht="46.8">
      <c r="A53" s="51" t="str">
        <f t="shared" si="0"/>
        <v>1068</v>
      </c>
      <c r="B53" s="50" t="str">
        <f t="shared" si="15"/>
        <v>track_1068</v>
      </c>
      <c r="C53" s="2">
        <f t="shared" si="2"/>
        <v>8</v>
      </c>
      <c r="D53" s="2">
        <f t="shared" si="3"/>
        <v>0</v>
      </c>
      <c r="E53" s="2">
        <f t="shared" si="4"/>
        <v>2</v>
      </c>
      <c r="F53" s="2">
        <f t="shared" si="5"/>
        <v>4</v>
      </c>
      <c r="G53" s="2">
        <f t="shared" si="6"/>
        <v>1</v>
      </c>
      <c r="H53" s="2">
        <f t="shared" si="7"/>
        <v>3</v>
      </c>
      <c r="I53" s="42">
        <f t="shared" si="16"/>
        <v>1</v>
      </c>
      <c r="J53" s="42">
        <f t="shared" si="17"/>
        <v>0</v>
      </c>
      <c r="K53" s="42">
        <f t="shared" si="18"/>
        <v>0</v>
      </c>
      <c r="L53" s="42">
        <f t="shared" si="19"/>
        <v>0</v>
      </c>
      <c r="M53" s="42">
        <f t="shared" si="20"/>
        <v>1</v>
      </c>
      <c r="N53" s="42">
        <f t="shared" si="21"/>
        <v>0</v>
      </c>
      <c r="O53" s="42">
        <f t="shared" si="22"/>
        <v>0</v>
      </c>
      <c r="P53" s="42" t="s">
        <v>72</v>
      </c>
      <c r="Q53" s="42">
        <v>0</v>
      </c>
      <c r="R53" s="42">
        <v>0</v>
      </c>
      <c r="S53" s="42" t="s">
        <v>144</v>
      </c>
      <c r="T53" s="58" t="s">
        <v>145</v>
      </c>
      <c r="U53" s="59" t="s">
        <v>150</v>
      </c>
      <c r="V53" s="60" t="s">
        <v>151</v>
      </c>
      <c r="X53" s="34"/>
      <c r="Y53" s="34"/>
      <c r="Z53" s="34"/>
      <c r="AA53" s="3"/>
      <c r="AC53" s="65">
        <v>18</v>
      </c>
      <c r="AD53" s="66" t="s">
        <v>152</v>
      </c>
      <c r="AE53" s="65">
        <v>2</v>
      </c>
      <c r="AF53" s="65">
        <v>40</v>
      </c>
      <c r="AG53" s="67">
        <v>2</v>
      </c>
      <c r="AK53" s="68">
        <v>1</v>
      </c>
    </row>
    <row r="54" spans="1:39" ht="17.399999999999999">
      <c r="A54" s="51" t="str">
        <f t="shared" si="0"/>
        <v>1069</v>
      </c>
      <c r="B54" s="50" t="str">
        <f t="shared" si="15"/>
        <v>track_1069</v>
      </c>
      <c r="C54" s="2">
        <f t="shared" si="2"/>
        <v>8</v>
      </c>
      <c r="D54" s="2">
        <f t="shared" si="3"/>
        <v>0</v>
      </c>
      <c r="E54" s="2">
        <f t="shared" si="4"/>
        <v>2</v>
      </c>
      <c r="F54" s="2">
        <f t="shared" si="5"/>
        <v>4</v>
      </c>
      <c r="G54" s="2">
        <f t="shared" si="6"/>
        <v>2</v>
      </c>
      <c r="H54" s="2">
        <f t="shared" si="7"/>
        <v>5</v>
      </c>
      <c r="I54" s="42">
        <f t="shared" si="16"/>
        <v>1</v>
      </c>
      <c r="J54" s="42">
        <f t="shared" si="17"/>
        <v>0</v>
      </c>
      <c r="K54" s="42">
        <f t="shared" si="18"/>
        <v>0</v>
      </c>
      <c r="L54" s="42">
        <f t="shared" si="19"/>
        <v>0</v>
      </c>
      <c r="M54" s="42">
        <f t="shared" si="20"/>
        <v>1</v>
      </c>
      <c r="N54" s="42">
        <f t="shared" si="21"/>
        <v>0</v>
      </c>
      <c r="O54" s="42">
        <f t="shared" si="22"/>
        <v>0</v>
      </c>
      <c r="P54" s="42" t="s">
        <v>72</v>
      </c>
      <c r="Q54" s="42">
        <v>0</v>
      </c>
      <c r="R54" s="42">
        <v>0</v>
      </c>
      <c r="S54" s="42" t="s">
        <v>144</v>
      </c>
      <c r="T54" s="58" t="s">
        <v>145</v>
      </c>
      <c r="U54" s="59" t="s">
        <v>153</v>
      </c>
      <c r="V54" s="61"/>
      <c r="W54" s="52"/>
      <c r="X54" s="34"/>
      <c r="Y54" s="34"/>
      <c r="Z54" s="34"/>
      <c r="AA54" s="3"/>
      <c r="AC54" s="65">
        <v>19</v>
      </c>
      <c r="AD54" s="66" t="s">
        <v>154</v>
      </c>
      <c r="AE54" s="65">
        <v>2</v>
      </c>
      <c r="AF54" s="65">
        <v>50</v>
      </c>
      <c r="AG54" s="67">
        <v>2</v>
      </c>
      <c r="AK54" s="68">
        <v>1</v>
      </c>
    </row>
    <row r="55" spans="1:39" ht="109.2">
      <c r="A55" s="51" t="str">
        <f t="shared" si="0"/>
        <v>1070</v>
      </c>
      <c r="B55" s="50" t="str">
        <f t="shared" si="15"/>
        <v>track_1070</v>
      </c>
      <c r="C55" s="2">
        <f t="shared" si="2"/>
        <v>8</v>
      </c>
      <c r="D55" s="2">
        <f t="shared" si="3"/>
        <v>0</v>
      </c>
      <c r="E55" s="2">
        <f t="shared" si="4"/>
        <v>3</v>
      </c>
      <c r="F55" s="2">
        <f t="shared" si="5"/>
        <v>4</v>
      </c>
      <c r="G55" s="2">
        <f t="shared" si="6"/>
        <v>1</v>
      </c>
      <c r="H55" s="2">
        <f t="shared" si="7"/>
        <v>6</v>
      </c>
      <c r="I55" s="42">
        <f t="shared" si="16"/>
        <v>1</v>
      </c>
      <c r="J55" s="42">
        <f t="shared" si="17"/>
        <v>0</v>
      </c>
      <c r="K55" s="42">
        <f t="shared" si="18"/>
        <v>0</v>
      </c>
      <c r="L55" s="42">
        <f t="shared" si="19"/>
        <v>0</v>
      </c>
      <c r="M55" s="42">
        <f t="shared" si="20"/>
        <v>1</v>
      </c>
      <c r="N55" s="42">
        <f t="shared" si="21"/>
        <v>0</v>
      </c>
      <c r="O55" s="42">
        <f t="shared" si="22"/>
        <v>0</v>
      </c>
      <c r="P55" s="42" t="s">
        <v>72</v>
      </c>
      <c r="Q55" s="42">
        <v>0</v>
      </c>
      <c r="R55" s="42">
        <v>0</v>
      </c>
      <c r="S55" s="42" t="s">
        <v>144</v>
      </c>
      <c r="T55" s="58" t="s">
        <v>145</v>
      </c>
      <c r="U55" s="59" t="s">
        <v>155</v>
      </c>
      <c r="V55" s="61"/>
      <c r="X55" s="34" t="s">
        <v>156</v>
      </c>
      <c r="Y55" s="34"/>
      <c r="Z55" s="34"/>
      <c r="AA55" s="3"/>
      <c r="AC55" s="65">
        <v>20</v>
      </c>
      <c r="AD55" s="66" t="s">
        <v>157</v>
      </c>
      <c r="AE55" s="65">
        <v>3</v>
      </c>
      <c r="AF55" s="65">
        <v>55</v>
      </c>
      <c r="AG55" s="67">
        <v>3</v>
      </c>
      <c r="AK55" s="68">
        <v>0</v>
      </c>
    </row>
    <row r="56" spans="1:39" ht="16.5" customHeight="1">
      <c r="A56" s="51" t="str">
        <f t="shared" si="0"/>
        <v>1071</v>
      </c>
      <c r="B56" s="50" t="str">
        <f t="shared" si="15"/>
        <v>track_1071</v>
      </c>
      <c r="C56" s="2">
        <f t="shared" si="2"/>
        <v>8</v>
      </c>
      <c r="D56" s="2">
        <f t="shared" si="3"/>
        <v>0</v>
      </c>
      <c r="E56" s="2">
        <f t="shared" si="4"/>
        <v>4</v>
      </c>
      <c r="F56" s="2">
        <f t="shared" si="5"/>
        <v>1</v>
      </c>
      <c r="G56" s="2">
        <f t="shared" si="6"/>
        <v>1</v>
      </c>
      <c r="H56" s="2">
        <f t="shared" si="7"/>
        <v>1</v>
      </c>
      <c r="I56" s="42">
        <f t="shared" si="16"/>
        <v>1</v>
      </c>
      <c r="J56" s="42">
        <f t="shared" si="17"/>
        <v>0</v>
      </c>
      <c r="K56" s="42">
        <f t="shared" si="18"/>
        <v>0</v>
      </c>
      <c r="L56" s="42">
        <f t="shared" si="19"/>
        <v>0</v>
      </c>
      <c r="M56" s="42">
        <f t="shared" si="20"/>
        <v>1</v>
      </c>
      <c r="N56" s="42">
        <f t="shared" si="21"/>
        <v>0</v>
      </c>
      <c r="O56" s="42">
        <f t="shared" si="22"/>
        <v>0</v>
      </c>
      <c r="P56" s="42" t="s">
        <v>72</v>
      </c>
      <c r="Q56" s="42">
        <v>0</v>
      </c>
      <c r="R56" s="42">
        <v>0</v>
      </c>
      <c r="S56" s="42" t="s">
        <v>144</v>
      </c>
      <c r="T56" s="58" t="s">
        <v>145</v>
      </c>
      <c r="U56" s="59" t="s">
        <v>158</v>
      </c>
      <c r="V56" s="61"/>
      <c r="X56" s="34"/>
      <c r="Y56" s="34"/>
      <c r="Z56" s="34"/>
      <c r="AC56" s="65">
        <v>21</v>
      </c>
      <c r="AD56" s="66" t="s">
        <v>159</v>
      </c>
      <c r="AE56" s="65">
        <v>3</v>
      </c>
      <c r="AF56" s="65">
        <v>60</v>
      </c>
      <c r="AG56" s="67">
        <v>3</v>
      </c>
      <c r="AK56" s="68">
        <v>0</v>
      </c>
    </row>
    <row r="57" spans="1:39">
      <c r="A57" s="51" t="str">
        <f t="shared" si="0"/>
        <v>1072</v>
      </c>
      <c r="B57" s="50" t="str">
        <f t="shared" si="15"/>
        <v>track_1072</v>
      </c>
      <c r="C57" s="2">
        <f t="shared" si="2"/>
        <v>8</v>
      </c>
      <c r="D57" s="2">
        <f t="shared" si="3"/>
        <v>0</v>
      </c>
      <c r="E57" s="2">
        <f t="shared" si="4"/>
        <v>4</v>
      </c>
      <c r="F57" s="2">
        <f t="shared" si="5"/>
        <v>2</v>
      </c>
      <c r="G57" s="2">
        <f t="shared" si="6"/>
        <v>1</v>
      </c>
      <c r="H57" s="2">
        <f t="shared" si="7"/>
        <v>4</v>
      </c>
      <c r="I57" s="42">
        <f t="shared" si="16"/>
        <v>1</v>
      </c>
      <c r="J57" s="42">
        <f t="shared" si="17"/>
        <v>0</v>
      </c>
      <c r="K57" s="42">
        <f t="shared" si="18"/>
        <v>0</v>
      </c>
      <c r="L57" s="42">
        <f t="shared" si="19"/>
        <v>0</v>
      </c>
      <c r="M57" s="42">
        <f t="shared" si="20"/>
        <v>1</v>
      </c>
      <c r="N57" s="42">
        <f t="shared" si="21"/>
        <v>0</v>
      </c>
      <c r="O57" s="42">
        <f t="shared" si="22"/>
        <v>0</v>
      </c>
      <c r="P57" s="42" t="s">
        <v>72</v>
      </c>
      <c r="Q57" s="42">
        <v>0</v>
      </c>
      <c r="R57" s="42">
        <v>0</v>
      </c>
      <c r="S57" s="42" t="s">
        <v>144</v>
      </c>
      <c r="T57" s="58" t="s">
        <v>145</v>
      </c>
      <c r="U57" s="59" t="s">
        <v>160</v>
      </c>
      <c r="V57" s="61"/>
      <c r="X57" s="34"/>
      <c r="Y57" s="34"/>
      <c r="Z57" s="34"/>
      <c r="AC57" s="65">
        <v>22</v>
      </c>
      <c r="AD57" s="67" t="s">
        <v>161</v>
      </c>
      <c r="AE57" s="65">
        <v>3</v>
      </c>
      <c r="AF57" s="65">
        <v>75</v>
      </c>
      <c r="AG57" s="67">
        <v>3</v>
      </c>
    </row>
    <row r="58" spans="1:39" ht="17.399999999999999">
      <c r="A58" s="51" t="str">
        <f t="shared" si="0"/>
        <v>1073</v>
      </c>
      <c r="B58" s="50" t="str">
        <f t="shared" si="15"/>
        <v>track_1073</v>
      </c>
      <c r="C58" s="2">
        <f t="shared" si="2"/>
        <v>9</v>
      </c>
      <c r="D58" s="2">
        <f t="shared" si="3"/>
        <v>1</v>
      </c>
      <c r="E58" s="2">
        <f t="shared" si="4"/>
        <v>1</v>
      </c>
      <c r="F58" s="2">
        <f t="shared" si="5"/>
        <v>2</v>
      </c>
      <c r="G58" s="2">
        <f t="shared" si="6"/>
        <v>1</v>
      </c>
      <c r="H58" s="2">
        <f t="shared" si="7"/>
        <v>4</v>
      </c>
      <c r="I58" s="42">
        <f t="shared" si="16"/>
        <v>1</v>
      </c>
      <c r="J58" s="42">
        <f t="shared" si="17"/>
        <v>0</v>
      </c>
      <c r="K58" s="42">
        <f t="shared" si="18"/>
        <v>0</v>
      </c>
      <c r="L58" s="42">
        <f t="shared" si="19"/>
        <v>0</v>
      </c>
      <c r="M58" s="42">
        <f t="shared" si="20"/>
        <v>1</v>
      </c>
      <c r="N58" s="42">
        <f t="shared" si="21"/>
        <v>0</v>
      </c>
      <c r="O58" s="42">
        <f t="shared" si="22"/>
        <v>0</v>
      </c>
      <c r="P58" s="42" t="s">
        <v>72</v>
      </c>
      <c r="Q58" s="42">
        <v>0</v>
      </c>
      <c r="R58" s="42">
        <v>0</v>
      </c>
      <c r="S58" s="42" t="s">
        <v>162</v>
      </c>
      <c r="T58" s="58" t="s">
        <v>163</v>
      </c>
      <c r="U58" s="59" t="s">
        <v>164</v>
      </c>
      <c r="V58" s="61"/>
      <c r="X58" s="34"/>
      <c r="Y58" s="34"/>
      <c r="Z58" s="34"/>
      <c r="AA58" s="52"/>
      <c r="AB58" s="52"/>
      <c r="AC58" s="65">
        <v>23</v>
      </c>
      <c r="AD58" s="66" t="s">
        <v>165</v>
      </c>
      <c r="AE58" s="65">
        <v>3</v>
      </c>
      <c r="AF58" s="65">
        <v>65</v>
      </c>
      <c r="AG58" s="67">
        <v>3</v>
      </c>
      <c r="AH58" s="52"/>
      <c r="AI58" s="52"/>
      <c r="AJ58" s="52"/>
      <c r="AK58" s="68">
        <v>1</v>
      </c>
      <c r="AL58" s="15"/>
      <c r="AM58" s="52"/>
    </row>
    <row r="59" spans="1:39" ht="17.399999999999999">
      <c r="A59" s="51" t="str">
        <f t="shared" si="0"/>
        <v>1074</v>
      </c>
      <c r="B59" s="50" t="str">
        <f t="shared" si="15"/>
        <v>track_1074</v>
      </c>
      <c r="C59" s="2">
        <f t="shared" si="2"/>
        <v>9</v>
      </c>
      <c r="D59" s="2">
        <f t="shared" si="3"/>
        <v>1</v>
      </c>
      <c r="E59" s="2">
        <f t="shared" si="4"/>
        <v>1</v>
      </c>
      <c r="F59" s="2">
        <f t="shared" si="5"/>
        <v>3</v>
      </c>
      <c r="G59" s="2">
        <f t="shared" si="6"/>
        <v>1</v>
      </c>
      <c r="H59" s="2">
        <f t="shared" si="7"/>
        <v>6</v>
      </c>
      <c r="I59" s="42">
        <f t="shared" si="16"/>
        <v>1</v>
      </c>
      <c r="J59" s="42">
        <f t="shared" si="17"/>
        <v>0</v>
      </c>
      <c r="K59" s="42">
        <f t="shared" si="18"/>
        <v>0</v>
      </c>
      <c r="L59" s="42">
        <f t="shared" si="19"/>
        <v>0</v>
      </c>
      <c r="M59" s="42">
        <f t="shared" si="20"/>
        <v>1</v>
      </c>
      <c r="N59" s="42">
        <f t="shared" si="21"/>
        <v>0</v>
      </c>
      <c r="O59" s="42">
        <f t="shared" si="22"/>
        <v>0</v>
      </c>
      <c r="P59" s="42" t="s">
        <v>72</v>
      </c>
      <c r="Q59" s="42">
        <v>0</v>
      </c>
      <c r="R59" s="42">
        <v>0</v>
      </c>
      <c r="S59" s="42" t="s">
        <v>162</v>
      </c>
      <c r="T59" s="58" t="s">
        <v>163</v>
      </c>
      <c r="U59" s="59" t="s">
        <v>166</v>
      </c>
      <c r="V59" s="61"/>
      <c r="X59" s="34"/>
      <c r="Y59" s="34"/>
      <c r="Z59" s="34"/>
      <c r="AC59" s="65">
        <v>24</v>
      </c>
      <c r="AD59" s="66" t="s">
        <v>167</v>
      </c>
      <c r="AE59" s="65">
        <v>3</v>
      </c>
      <c r="AF59" s="65">
        <v>70</v>
      </c>
      <c r="AG59" s="67">
        <v>3</v>
      </c>
      <c r="AK59" s="68">
        <v>1</v>
      </c>
    </row>
    <row r="60" spans="1:39" ht="17.399999999999999">
      <c r="A60" s="51" t="str">
        <f t="shared" si="0"/>
        <v>1075</v>
      </c>
      <c r="B60" s="50" t="str">
        <f t="shared" si="15"/>
        <v>track_1075</v>
      </c>
      <c r="C60" s="2">
        <f t="shared" si="2"/>
        <v>9</v>
      </c>
      <c r="D60" s="2">
        <f t="shared" si="3"/>
        <v>1</v>
      </c>
      <c r="E60" s="2">
        <f t="shared" si="4"/>
        <v>2</v>
      </c>
      <c r="F60" s="2">
        <f t="shared" si="5"/>
        <v>4</v>
      </c>
      <c r="G60" s="2">
        <f t="shared" si="6"/>
        <v>1</v>
      </c>
      <c r="H60" s="2">
        <f t="shared" si="7"/>
        <v>2</v>
      </c>
      <c r="I60" s="42">
        <f t="shared" si="16"/>
        <v>1</v>
      </c>
      <c r="J60" s="42">
        <f t="shared" si="17"/>
        <v>0</v>
      </c>
      <c r="K60" s="42">
        <f t="shared" si="18"/>
        <v>0</v>
      </c>
      <c r="L60" s="42">
        <f t="shared" si="19"/>
        <v>0</v>
      </c>
      <c r="M60" s="42">
        <f t="shared" si="20"/>
        <v>1</v>
      </c>
      <c r="N60" s="42">
        <f t="shared" si="21"/>
        <v>0</v>
      </c>
      <c r="O60" s="42">
        <f t="shared" si="22"/>
        <v>0</v>
      </c>
      <c r="P60" s="42" t="s">
        <v>72</v>
      </c>
      <c r="Q60" s="42">
        <v>0</v>
      </c>
      <c r="R60" s="42">
        <v>0</v>
      </c>
      <c r="S60" s="42" t="s">
        <v>162</v>
      </c>
      <c r="T60" s="58" t="s">
        <v>163</v>
      </c>
      <c r="U60" s="59" t="s">
        <v>168</v>
      </c>
      <c r="V60" s="61"/>
      <c r="X60" s="34"/>
      <c r="Y60" s="34"/>
      <c r="Z60" s="34"/>
      <c r="AC60" s="65">
        <v>25</v>
      </c>
      <c r="AD60" s="66" t="s">
        <v>169</v>
      </c>
      <c r="AE60" s="65">
        <v>3</v>
      </c>
      <c r="AF60" s="65">
        <v>80</v>
      </c>
      <c r="AG60" s="67">
        <v>3</v>
      </c>
      <c r="AK60" s="68">
        <v>0</v>
      </c>
    </row>
    <row r="61" spans="1:39" ht="17.399999999999999">
      <c r="A61" s="51" t="str">
        <f t="shared" si="0"/>
        <v>1076</v>
      </c>
      <c r="B61" s="50" t="str">
        <f t="shared" si="15"/>
        <v>track_1076</v>
      </c>
      <c r="C61" s="2">
        <f t="shared" si="2"/>
        <v>9</v>
      </c>
      <c r="D61" s="2">
        <f t="shared" si="3"/>
        <v>1</v>
      </c>
      <c r="E61" s="2">
        <f t="shared" si="4"/>
        <v>3</v>
      </c>
      <c r="F61" s="2">
        <f t="shared" si="5"/>
        <v>4</v>
      </c>
      <c r="G61" s="2">
        <f t="shared" si="6"/>
        <v>3</v>
      </c>
      <c r="H61" s="2">
        <f t="shared" si="7"/>
        <v>1</v>
      </c>
      <c r="I61" s="42">
        <f t="shared" si="16"/>
        <v>1</v>
      </c>
      <c r="J61" s="42">
        <f t="shared" si="17"/>
        <v>0</v>
      </c>
      <c r="K61" s="42">
        <f t="shared" si="18"/>
        <v>0</v>
      </c>
      <c r="L61" s="42">
        <f t="shared" si="19"/>
        <v>0</v>
      </c>
      <c r="M61" s="42">
        <f t="shared" si="20"/>
        <v>1</v>
      </c>
      <c r="N61" s="42">
        <f t="shared" si="21"/>
        <v>0</v>
      </c>
      <c r="O61" s="42">
        <f t="shared" si="22"/>
        <v>0</v>
      </c>
      <c r="P61" s="42" t="s">
        <v>72</v>
      </c>
      <c r="Q61" s="42">
        <v>0</v>
      </c>
      <c r="R61" s="42">
        <v>0</v>
      </c>
      <c r="S61" s="42" t="s">
        <v>162</v>
      </c>
      <c r="T61" s="58" t="s">
        <v>163</v>
      </c>
      <c r="U61" s="59" t="s">
        <v>170</v>
      </c>
      <c r="V61" s="61"/>
      <c r="X61" s="34"/>
      <c r="Y61" s="34"/>
      <c r="Z61" s="34"/>
      <c r="AC61" s="65">
        <v>26</v>
      </c>
      <c r="AD61" s="66" t="s">
        <v>171</v>
      </c>
      <c r="AE61" s="65">
        <v>4</v>
      </c>
      <c r="AF61" s="65">
        <v>80</v>
      </c>
      <c r="AG61" s="67">
        <v>4</v>
      </c>
      <c r="AK61" s="68">
        <v>1</v>
      </c>
    </row>
    <row r="62" spans="1:39" ht="17.399999999999999">
      <c r="A62" s="51" t="str">
        <f t="shared" si="0"/>
        <v>1077</v>
      </c>
      <c r="B62" s="50" t="str">
        <f t="shared" si="15"/>
        <v>track_1077</v>
      </c>
      <c r="C62" s="2">
        <f t="shared" si="2"/>
        <v>9</v>
      </c>
      <c r="D62" s="2">
        <f t="shared" si="3"/>
        <v>1</v>
      </c>
      <c r="E62" s="2">
        <f t="shared" si="4"/>
        <v>4</v>
      </c>
      <c r="F62" s="2">
        <f t="shared" si="5"/>
        <v>2</v>
      </c>
      <c r="G62" s="2">
        <f t="shared" si="6"/>
        <v>1</v>
      </c>
      <c r="H62" s="2">
        <f t="shared" si="7"/>
        <v>3</v>
      </c>
      <c r="I62" s="42">
        <f t="shared" si="16"/>
        <v>1</v>
      </c>
      <c r="J62" s="42">
        <f t="shared" si="17"/>
        <v>0</v>
      </c>
      <c r="K62" s="42">
        <f t="shared" si="18"/>
        <v>0</v>
      </c>
      <c r="L62" s="42">
        <f t="shared" si="19"/>
        <v>0</v>
      </c>
      <c r="M62" s="42">
        <f t="shared" si="20"/>
        <v>1</v>
      </c>
      <c r="N62" s="42">
        <f t="shared" si="21"/>
        <v>0</v>
      </c>
      <c r="O62" s="42">
        <f t="shared" si="22"/>
        <v>0</v>
      </c>
      <c r="P62" s="42" t="s">
        <v>72</v>
      </c>
      <c r="Q62" s="42">
        <v>0</v>
      </c>
      <c r="R62" s="42">
        <v>0</v>
      </c>
      <c r="S62" s="42" t="s">
        <v>162</v>
      </c>
      <c r="T62" s="58" t="s">
        <v>163</v>
      </c>
      <c r="U62" s="59" t="s">
        <v>172</v>
      </c>
      <c r="V62" s="61"/>
      <c r="X62" s="34"/>
      <c r="Y62" s="34"/>
      <c r="Z62" s="34"/>
      <c r="AC62" s="65">
        <v>27</v>
      </c>
      <c r="AD62" s="66" t="s">
        <v>173</v>
      </c>
      <c r="AE62" s="65">
        <v>4</v>
      </c>
      <c r="AF62" s="65">
        <v>90</v>
      </c>
      <c r="AG62" s="67">
        <v>4</v>
      </c>
      <c r="AK62" s="68">
        <v>1</v>
      </c>
    </row>
    <row r="63" spans="1:39" ht="46.8">
      <c r="A63" s="51" t="str">
        <f t="shared" si="0"/>
        <v>1078</v>
      </c>
      <c r="B63" s="50" t="str">
        <f t="shared" si="15"/>
        <v>track_1078</v>
      </c>
      <c r="C63" s="2">
        <f t="shared" si="2"/>
        <v>9</v>
      </c>
      <c r="D63" s="2">
        <f t="shared" si="3"/>
        <v>1</v>
      </c>
      <c r="E63" s="2">
        <f t="shared" si="4"/>
        <v>4</v>
      </c>
      <c r="F63" s="2">
        <f t="shared" si="5"/>
        <v>2</v>
      </c>
      <c r="G63" s="2">
        <f t="shared" si="6"/>
        <v>1</v>
      </c>
      <c r="H63" s="2">
        <f t="shared" si="7"/>
        <v>5</v>
      </c>
      <c r="I63" s="42">
        <f t="shared" si="16"/>
        <v>1</v>
      </c>
      <c r="J63" s="42">
        <f t="shared" si="17"/>
        <v>0</v>
      </c>
      <c r="K63" s="42">
        <f t="shared" si="18"/>
        <v>0</v>
      </c>
      <c r="L63" s="42">
        <f t="shared" si="19"/>
        <v>0</v>
      </c>
      <c r="M63" s="42">
        <f t="shared" si="20"/>
        <v>1</v>
      </c>
      <c r="N63" s="42">
        <f t="shared" si="21"/>
        <v>0</v>
      </c>
      <c r="O63" s="42">
        <f t="shared" si="22"/>
        <v>0</v>
      </c>
      <c r="P63" s="42" t="s">
        <v>72</v>
      </c>
      <c r="Q63" s="42">
        <v>0</v>
      </c>
      <c r="R63" s="42">
        <v>0</v>
      </c>
      <c r="S63" s="42" t="s">
        <v>162</v>
      </c>
      <c r="T63" s="58" t="s">
        <v>163</v>
      </c>
      <c r="U63" s="59" t="s">
        <v>174</v>
      </c>
      <c r="V63" s="61" t="s">
        <v>156</v>
      </c>
      <c r="X63" s="34"/>
      <c r="Y63" s="34"/>
      <c r="Z63" s="34"/>
      <c r="AC63" s="65">
        <v>28</v>
      </c>
      <c r="AD63" s="66" t="s">
        <v>175</v>
      </c>
      <c r="AE63" s="65">
        <v>4</v>
      </c>
      <c r="AF63" s="65">
        <v>100</v>
      </c>
      <c r="AG63" s="67">
        <v>4</v>
      </c>
      <c r="AK63" s="68">
        <v>0</v>
      </c>
    </row>
    <row r="64" spans="1:39" ht="17.399999999999999">
      <c r="A64" s="51" t="str">
        <f t="shared" si="0"/>
        <v>1079</v>
      </c>
      <c r="B64" s="50" t="str">
        <f t="shared" si="15"/>
        <v>track_1079</v>
      </c>
      <c r="C64" s="2">
        <f t="shared" si="2"/>
        <v>10</v>
      </c>
      <c r="D64" s="2">
        <f t="shared" si="3"/>
        <v>0</v>
      </c>
      <c r="E64" s="2">
        <f t="shared" si="4"/>
        <v>1</v>
      </c>
      <c r="F64" s="2">
        <f t="shared" si="5"/>
        <v>2</v>
      </c>
      <c r="G64" s="2">
        <f t="shared" si="6"/>
        <v>1</v>
      </c>
      <c r="H64" s="2">
        <f t="shared" si="7"/>
        <v>6</v>
      </c>
      <c r="I64" s="42">
        <f t="shared" si="16"/>
        <v>1</v>
      </c>
      <c r="J64" s="42">
        <f t="shared" si="17"/>
        <v>0</v>
      </c>
      <c r="K64" s="42">
        <f t="shared" si="18"/>
        <v>0</v>
      </c>
      <c r="L64" s="42">
        <f t="shared" si="19"/>
        <v>0</v>
      </c>
      <c r="M64" s="42">
        <f t="shared" si="20"/>
        <v>1</v>
      </c>
      <c r="N64" s="42">
        <f t="shared" si="21"/>
        <v>0</v>
      </c>
      <c r="O64" s="42">
        <f t="shared" si="22"/>
        <v>0</v>
      </c>
      <c r="P64" s="42" t="s">
        <v>72</v>
      </c>
      <c r="Q64" s="42">
        <v>0</v>
      </c>
      <c r="R64" s="42">
        <v>0</v>
      </c>
      <c r="S64" s="42" t="s">
        <v>176</v>
      </c>
      <c r="T64" s="58" t="s">
        <v>177</v>
      </c>
      <c r="U64" s="59" t="s">
        <v>178</v>
      </c>
      <c r="V64" s="61"/>
      <c r="X64" s="34"/>
      <c r="Y64" s="34"/>
      <c r="Z64" s="34"/>
      <c r="AC64" s="65">
        <v>29</v>
      </c>
      <c r="AD64" s="66" t="s">
        <v>179</v>
      </c>
      <c r="AE64" s="65">
        <v>4</v>
      </c>
      <c r="AF64" s="65">
        <v>110</v>
      </c>
      <c r="AG64" s="67">
        <v>4</v>
      </c>
      <c r="AK64" s="68">
        <v>0</v>
      </c>
      <c r="AL64" s="15"/>
    </row>
    <row r="65" spans="1:37" ht="218.4">
      <c r="A65" s="51" t="str">
        <f t="shared" si="0"/>
        <v>1080</v>
      </c>
      <c r="B65" s="50" t="str">
        <f t="shared" si="15"/>
        <v>track_1080</v>
      </c>
      <c r="C65" s="2">
        <f t="shared" si="2"/>
        <v>10</v>
      </c>
      <c r="D65" s="2">
        <f t="shared" si="3"/>
        <v>0</v>
      </c>
      <c r="E65" s="2">
        <f t="shared" si="4"/>
        <v>1</v>
      </c>
      <c r="F65" s="2">
        <f t="shared" si="5"/>
        <v>4</v>
      </c>
      <c r="G65" s="2">
        <f t="shared" si="6"/>
        <v>1</v>
      </c>
      <c r="H65" s="2">
        <f t="shared" si="7"/>
        <v>2</v>
      </c>
      <c r="I65" s="42">
        <f t="shared" si="16"/>
        <v>1</v>
      </c>
      <c r="J65" s="42">
        <f t="shared" si="17"/>
        <v>0</v>
      </c>
      <c r="K65" s="42">
        <f t="shared" si="18"/>
        <v>0</v>
      </c>
      <c r="L65" s="42">
        <f t="shared" si="19"/>
        <v>0</v>
      </c>
      <c r="M65" s="42">
        <f t="shared" si="20"/>
        <v>1</v>
      </c>
      <c r="N65" s="42">
        <f t="shared" si="21"/>
        <v>0</v>
      </c>
      <c r="O65" s="42">
        <f t="shared" si="22"/>
        <v>0</v>
      </c>
      <c r="P65" s="42" t="s">
        <v>72</v>
      </c>
      <c r="Q65" s="42">
        <v>0</v>
      </c>
      <c r="R65" s="42">
        <v>0</v>
      </c>
      <c r="S65" s="42" t="s">
        <v>176</v>
      </c>
      <c r="T65" s="58" t="s">
        <v>177</v>
      </c>
      <c r="U65" s="59" t="s">
        <v>180</v>
      </c>
      <c r="V65" s="61"/>
      <c r="X65" s="34" t="s">
        <v>181</v>
      </c>
      <c r="Y65" s="34"/>
      <c r="Z65" s="34"/>
      <c r="AC65" s="65">
        <v>30</v>
      </c>
      <c r="AD65" s="66" t="s">
        <v>182</v>
      </c>
      <c r="AE65" s="65">
        <v>4</v>
      </c>
      <c r="AF65" s="65">
        <v>120</v>
      </c>
      <c r="AG65" s="67">
        <v>4</v>
      </c>
      <c r="AK65" s="68">
        <v>1</v>
      </c>
    </row>
    <row r="66" spans="1:37" ht="16.5" customHeight="1">
      <c r="A66" s="51" t="str">
        <f t="shared" si="0"/>
        <v>1081</v>
      </c>
      <c r="B66" s="50" t="str">
        <f t="shared" si="15"/>
        <v>track_1081</v>
      </c>
      <c r="C66" s="2">
        <f t="shared" si="2"/>
        <v>10</v>
      </c>
      <c r="D66" s="2">
        <f t="shared" si="3"/>
        <v>0</v>
      </c>
      <c r="E66" s="2">
        <f t="shared" si="4"/>
        <v>1</v>
      </c>
      <c r="F66" s="2">
        <f t="shared" si="5"/>
        <v>4</v>
      </c>
      <c r="G66" s="2">
        <f t="shared" si="6"/>
        <v>1</v>
      </c>
      <c r="H66" s="2">
        <f t="shared" si="7"/>
        <v>4</v>
      </c>
      <c r="I66" s="42">
        <f t="shared" si="16"/>
        <v>1</v>
      </c>
      <c r="J66" s="42">
        <f t="shared" si="17"/>
        <v>0</v>
      </c>
      <c r="K66" s="42">
        <f t="shared" si="18"/>
        <v>0</v>
      </c>
      <c r="L66" s="42">
        <f t="shared" si="19"/>
        <v>0</v>
      </c>
      <c r="M66" s="42">
        <f t="shared" si="20"/>
        <v>1</v>
      </c>
      <c r="N66" s="42">
        <f t="shared" si="21"/>
        <v>0</v>
      </c>
      <c r="O66" s="42">
        <f t="shared" si="22"/>
        <v>0</v>
      </c>
      <c r="P66" s="42" t="s">
        <v>72</v>
      </c>
      <c r="Q66" s="42">
        <v>0</v>
      </c>
      <c r="R66" s="42">
        <v>0</v>
      </c>
      <c r="S66" s="42" t="s">
        <v>176</v>
      </c>
      <c r="T66" s="58" t="s">
        <v>177</v>
      </c>
      <c r="U66" s="59" t="s">
        <v>183</v>
      </c>
      <c r="V66" s="61"/>
      <c r="X66" s="34"/>
      <c r="Y66" s="34"/>
      <c r="Z66" s="34"/>
      <c r="AC66" s="65">
        <v>31</v>
      </c>
      <c r="AD66" s="66" t="s">
        <v>184</v>
      </c>
      <c r="AE66" s="65">
        <v>4</v>
      </c>
      <c r="AF66" s="65">
        <v>130</v>
      </c>
      <c r="AG66" s="67">
        <v>4</v>
      </c>
      <c r="AK66" s="68">
        <v>0</v>
      </c>
    </row>
    <row r="67" spans="1:37" ht="17.399999999999999">
      <c r="A67" s="51" t="str">
        <f t="shared" si="0"/>
        <v>1083</v>
      </c>
      <c r="B67" s="50" t="str">
        <f t="shared" si="15"/>
        <v>track_1083</v>
      </c>
      <c r="C67" s="2">
        <f t="shared" si="2"/>
        <v>10</v>
      </c>
      <c r="D67" s="2">
        <f t="shared" si="3"/>
        <v>0</v>
      </c>
      <c r="E67" s="2">
        <f t="shared" si="4"/>
        <v>1</v>
      </c>
      <c r="F67" s="2">
        <f t="shared" si="5"/>
        <v>4</v>
      </c>
      <c r="G67" s="2">
        <f t="shared" si="6"/>
        <v>4</v>
      </c>
      <c r="H67" s="2">
        <f t="shared" si="7"/>
        <v>9</v>
      </c>
      <c r="I67" s="42">
        <f t="shared" si="16"/>
        <v>1</v>
      </c>
      <c r="J67" s="42">
        <f t="shared" si="17"/>
        <v>0</v>
      </c>
      <c r="K67" s="42">
        <f t="shared" si="18"/>
        <v>0</v>
      </c>
      <c r="L67" s="42">
        <f t="shared" si="19"/>
        <v>0</v>
      </c>
      <c r="M67" s="42">
        <f t="shared" si="20"/>
        <v>1</v>
      </c>
      <c r="N67" s="42">
        <f t="shared" si="21"/>
        <v>0</v>
      </c>
      <c r="O67" s="42">
        <f t="shared" si="22"/>
        <v>0</v>
      </c>
      <c r="P67" s="42" t="s">
        <v>72</v>
      </c>
      <c r="Q67" s="42">
        <v>0</v>
      </c>
      <c r="R67" s="42">
        <v>0</v>
      </c>
      <c r="S67" s="42" t="s">
        <v>176</v>
      </c>
      <c r="T67" s="58" t="s">
        <v>177</v>
      </c>
      <c r="U67" s="59" t="s">
        <v>185</v>
      </c>
      <c r="V67" s="61"/>
      <c r="X67" s="34"/>
      <c r="Y67" s="34"/>
      <c r="Z67" s="34"/>
      <c r="AC67" s="65">
        <v>32</v>
      </c>
      <c r="AD67" s="66" t="s">
        <v>186</v>
      </c>
      <c r="AE67" s="65">
        <v>4</v>
      </c>
      <c r="AF67" s="65">
        <v>140</v>
      </c>
      <c r="AG67" s="67">
        <v>4</v>
      </c>
      <c r="AK67" s="68">
        <v>1</v>
      </c>
    </row>
    <row r="68" spans="1:37" ht="17.399999999999999">
      <c r="A68" s="51" t="str">
        <f t="shared" si="0"/>
        <v>1084</v>
      </c>
      <c r="B68" s="50" t="str">
        <f t="shared" si="15"/>
        <v>track_1084</v>
      </c>
      <c r="C68" s="2">
        <f t="shared" si="2"/>
        <v>10</v>
      </c>
      <c r="D68" s="2">
        <f t="shared" si="3"/>
        <v>0</v>
      </c>
      <c r="E68" s="2">
        <f t="shared" si="4"/>
        <v>2</v>
      </c>
      <c r="F68" s="2">
        <f t="shared" si="5"/>
        <v>4</v>
      </c>
      <c r="G68" s="2">
        <f t="shared" si="6"/>
        <v>2</v>
      </c>
      <c r="H68" s="2">
        <f t="shared" si="7"/>
        <v>7</v>
      </c>
      <c r="I68" s="42">
        <f t="shared" si="16"/>
        <v>1</v>
      </c>
      <c r="J68" s="42">
        <f t="shared" si="17"/>
        <v>0</v>
      </c>
      <c r="K68" s="42">
        <f t="shared" si="18"/>
        <v>0</v>
      </c>
      <c r="L68" s="42">
        <f t="shared" si="19"/>
        <v>0</v>
      </c>
      <c r="M68" s="42">
        <f t="shared" si="20"/>
        <v>1</v>
      </c>
      <c r="N68" s="42">
        <f t="shared" si="21"/>
        <v>0</v>
      </c>
      <c r="O68" s="42">
        <f t="shared" si="22"/>
        <v>0</v>
      </c>
      <c r="P68" s="42" t="s">
        <v>72</v>
      </c>
      <c r="Q68" s="42">
        <v>0</v>
      </c>
      <c r="R68" s="42">
        <v>0</v>
      </c>
      <c r="S68" s="42" t="s">
        <v>176</v>
      </c>
      <c r="T68" s="58" t="s">
        <v>177</v>
      </c>
      <c r="U68" s="59" t="s">
        <v>187</v>
      </c>
      <c r="V68" s="61"/>
      <c r="X68" s="34"/>
      <c r="Y68" s="34"/>
      <c r="Z68" s="34"/>
      <c r="AC68" s="65">
        <v>33</v>
      </c>
      <c r="AD68" s="66" t="s">
        <v>188</v>
      </c>
      <c r="AE68" s="65">
        <v>4</v>
      </c>
      <c r="AF68" s="65">
        <v>150</v>
      </c>
      <c r="AG68" s="67">
        <v>4</v>
      </c>
      <c r="AK68" s="68">
        <v>1</v>
      </c>
    </row>
    <row r="69" spans="1:37" ht="17.399999999999999">
      <c r="A69" s="51" t="str">
        <f t="shared" si="0"/>
        <v>1085</v>
      </c>
      <c r="B69" s="50" t="str">
        <f t="shared" si="15"/>
        <v>track_1085</v>
      </c>
      <c r="C69" s="2">
        <f t="shared" si="2"/>
        <v>10</v>
      </c>
      <c r="D69" s="2">
        <f t="shared" si="3"/>
        <v>0</v>
      </c>
      <c r="E69" s="2">
        <f t="shared" si="4"/>
        <v>3</v>
      </c>
      <c r="F69" s="2">
        <f t="shared" si="5"/>
        <v>2</v>
      </c>
      <c r="G69" s="2">
        <f t="shared" si="6"/>
        <v>1</v>
      </c>
      <c r="H69" s="2">
        <f t="shared" si="7"/>
        <v>1</v>
      </c>
      <c r="I69" s="42">
        <f t="shared" si="16"/>
        <v>1</v>
      </c>
      <c r="J69" s="42">
        <f t="shared" si="17"/>
        <v>0</v>
      </c>
      <c r="K69" s="42">
        <f t="shared" si="18"/>
        <v>0</v>
      </c>
      <c r="L69" s="42">
        <f t="shared" si="19"/>
        <v>0</v>
      </c>
      <c r="M69" s="42">
        <f t="shared" si="20"/>
        <v>1</v>
      </c>
      <c r="N69" s="42">
        <f t="shared" si="21"/>
        <v>0</v>
      </c>
      <c r="O69" s="42">
        <f t="shared" si="22"/>
        <v>0</v>
      </c>
      <c r="P69" s="42" t="s">
        <v>72</v>
      </c>
      <c r="Q69" s="42">
        <v>0</v>
      </c>
      <c r="R69" s="42">
        <v>0</v>
      </c>
      <c r="S69" s="42" t="s">
        <v>176</v>
      </c>
      <c r="T69" s="58" t="s">
        <v>177</v>
      </c>
      <c r="U69" s="59" t="s">
        <v>189</v>
      </c>
      <c r="V69" s="61"/>
      <c r="X69" s="34"/>
      <c r="Y69" s="34"/>
      <c r="Z69" s="34"/>
      <c r="AC69" s="65">
        <v>34</v>
      </c>
      <c r="AD69" s="66" t="s">
        <v>190</v>
      </c>
      <c r="AE69" s="65">
        <v>4</v>
      </c>
      <c r="AF69" s="65">
        <v>180</v>
      </c>
      <c r="AG69" s="67">
        <v>4</v>
      </c>
      <c r="AK69" s="68">
        <v>0</v>
      </c>
    </row>
    <row r="70" spans="1:37">
      <c r="A70" s="51" t="str">
        <f t="shared" si="0"/>
        <v>1086</v>
      </c>
      <c r="B70" s="50" t="str">
        <f t="shared" si="15"/>
        <v>track_1086</v>
      </c>
      <c r="C70" s="2">
        <f t="shared" si="2"/>
        <v>10</v>
      </c>
      <c r="D70" s="2">
        <f t="shared" si="3"/>
        <v>0</v>
      </c>
      <c r="E70" s="2">
        <f t="shared" si="4"/>
        <v>3</v>
      </c>
      <c r="F70" s="2">
        <f t="shared" si="5"/>
        <v>4</v>
      </c>
      <c r="G70" s="2">
        <f t="shared" si="6"/>
        <v>1</v>
      </c>
      <c r="H70" s="2">
        <f t="shared" si="7"/>
        <v>5</v>
      </c>
      <c r="I70" s="42">
        <f t="shared" si="16"/>
        <v>1</v>
      </c>
      <c r="J70" s="42">
        <f t="shared" si="17"/>
        <v>0</v>
      </c>
      <c r="K70" s="42">
        <f t="shared" si="18"/>
        <v>0</v>
      </c>
      <c r="L70" s="42">
        <f t="shared" si="19"/>
        <v>0</v>
      </c>
      <c r="M70" s="42">
        <f t="shared" si="20"/>
        <v>1</v>
      </c>
      <c r="N70" s="42">
        <f t="shared" si="21"/>
        <v>0</v>
      </c>
      <c r="O70" s="42">
        <f t="shared" si="22"/>
        <v>0</v>
      </c>
      <c r="P70" s="42" t="s">
        <v>72</v>
      </c>
      <c r="Q70" s="42">
        <v>0</v>
      </c>
      <c r="R70" s="42">
        <v>0</v>
      </c>
      <c r="S70" s="42" t="s">
        <v>176</v>
      </c>
      <c r="T70" s="58" t="s">
        <v>177</v>
      </c>
      <c r="U70" s="59" t="s">
        <v>191</v>
      </c>
      <c r="V70" s="61"/>
      <c r="X70" s="34"/>
      <c r="Y70" s="34"/>
      <c r="Z70" s="34"/>
      <c r="AC70" s="65">
        <v>35</v>
      </c>
      <c r="AD70" s="69"/>
      <c r="AE70" s="65">
        <v>6</v>
      </c>
      <c r="AF70" s="65">
        <v>240</v>
      </c>
      <c r="AG70" s="67">
        <v>6</v>
      </c>
      <c r="AK70" s="2">
        <v>0</v>
      </c>
    </row>
    <row r="71" spans="1:37">
      <c r="A71" s="51" t="str">
        <f t="shared" si="0"/>
        <v>1087</v>
      </c>
      <c r="B71" s="50" t="str">
        <f t="shared" si="15"/>
        <v>track_1087</v>
      </c>
      <c r="C71" s="2">
        <f t="shared" si="2"/>
        <v>10</v>
      </c>
      <c r="D71" s="2">
        <f t="shared" si="3"/>
        <v>0</v>
      </c>
      <c r="E71" s="2">
        <f t="shared" si="4"/>
        <v>4</v>
      </c>
      <c r="F71" s="2">
        <f t="shared" si="5"/>
        <v>3</v>
      </c>
      <c r="G71" s="2">
        <f t="shared" si="6"/>
        <v>1</v>
      </c>
      <c r="H71" s="2">
        <f t="shared" si="7"/>
        <v>3</v>
      </c>
      <c r="I71" s="42">
        <f t="shared" si="16"/>
        <v>1</v>
      </c>
      <c r="J71" s="42">
        <f t="shared" si="17"/>
        <v>0</v>
      </c>
      <c r="K71" s="42">
        <f t="shared" si="18"/>
        <v>0</v>
      </c>
      <c r="L71" s="42">
        <f t="shared" si="19"/>
        <v>0</v>
      </c>
      <c r="M71" s="42">
        <f t="shared" si="20"/>
        <v>1</v>
      </c>
      <c r="N71" s="42">
        <f t="shared" si="21"/>
        <v>0</v>
      </c>
      <c r="O71" s="42">
        <f t="shared" si="22"/>
        <v>0</v>
      </c>
      <c r="P71" s="42" t="s">
        <v>72</v>
      </c>
      <c r="Q71" s="42">
        <v>0</v>
      </c>
      <c r="R71" s="42">
        <v>0</v>
      </c>
      <c r="S71" s="42" t="s">
        <v>176</v>
      </c>
      <c r="T71" s="58" t="s">
        <v>177</v>
      </c>
      <c r="U71" s="59" t="s">
        <v>192</v>
      </c>
      <c r="V71" s="61"/>
      <c r="X71" s="34"/>
      <c r="Y71" s="34"/>
      <c r="Z71" s="34"/>
      <c r="AC71" s="65">
        <v>36</v>
      </c>
      <c r="AD71" s="69"/>
      <c r="AE71" s="65">
        <v>6</v>
      </c>
      <c r="AF71" s="65">
        <v>240</v>
      </c>
      <c r="AG71" s="67">
        <v>6</v>
      </c>
    </row>
    <row r="72" spans="1:37" ht="17.399999999999999">
      <c r="A72" s="51" t="str">
        <f t="shared" ref="A72:A93" si="23">RIGHT(U72,4)</f>
        <v>1098</v>
      </c>
      <c r="B72" s="50" t="str">
        <f t="shared" si="15"/>
        <v>track_1098</v>
      </c>
      <c r="C72" s="2">
        <f t="shared" ref="C72:C93" si="24">INT(RIGHT(LEFT(U72,8),2))</f>
        <v>12</v>
      </c>
      <c r="D72" s="2">
        <f t="shared" ref="D72:D93" si="25">INT(RIGHT(LEFT(U72,10),1))</f>
        <v>0</v>
      </c>
      <c r="E72" s="2">
        <f t="shared" ref="E72:E93" si="26">INT(RIGHT(LEFT(U72,11),1))</f>
        <v>1</v>
      </c>
      <c r="F72" s="2">
        <f t="shared" ref="F72:F93" si="27">INT(RIGHT(LEFT(U72,12),1))</f>
        <v>2</v>
      </c>
      <c r="G72" s="2">
        <f t="shared" ref="G72:G93" si="28">INT(RIGHT(LEFT(U72,13),1))</f>
        <v>2</v>
      </c>
      <c r="H72" s="2">
        <f t="shared" ref="H72:H93" si="29">INT(RIGHT(LEFT(U72,16),2))</f>
        <v>7</v>
      </c>
      <c r="I72" s="42">
        <f t="shared" ref="I72:I79" si="30">VLOOKUP(C72,AC:AG,5,0)</f>
        <v>1</v>
      </c>
      <c r="J72" s="42">
        <f t="shared" ref="J72:J79" si="31">VLOOKUP(C72,AC:AH,6,0)</f>
        <v>0</v>
      </c>
      <c r="K72" s="42">
        <f t="shared" ref="K72:K79" si="32">VLOOKUP(C72,AC:AI,7,0)</f>
        <v>0</v>
      </c>
      <c r="L72" s="42">
        <f t="shared" ref="L72:L79" si="33">VLOOKUP(C72,AC:AN,8,0)</f>
        <v>0</v>
      </c>
      <c r="M72" s="42">
        <f t="shared" ref="M72:M79" si="34">VLOOKUP(C72,AC:AK,9,0)</f>
        <v>1</v>
      </c>
      <c r="N72" s="42">
        <f t="shared" ref="N72:N79" si="35">VLOOKUP(C72,AC:AL,10,0)</f>
        <v>0</v>
      </c>
      <c r="O72" s="42">
        <f t="shared" ref="O72:O79" si="36">VLOOKUP(C72,AC:AM,11,0)</f>
        <v>0</v>
      </c>
      <c r="P72" s="42" t="s">
        <v>72</v>
      </c>
      <c r="Q72" s="42">
        <v>0</v>
      </c>
      <c r="R72" s="42">
        <v>0</v>
      </c>
      <c r="S72" s="42" t="s">
        <v>193</v>
      </c>
      <c r="T72" s="58" t="s">
        <v>104</v>
      </c>
      <c r="U72" s="59" t="s">
        <v>194</v>
      </c>
      <c r="V72" s="61"/>
      <c r="X72" s="34"/>
      <c r="Y72" s="34"/>
      <c r="Z72" s="34"/>
      <c r="AC72" s="65">
        <v>37</v>
      </c>
      <c r="AD72" s="66" t="s">
        <v>195</v>
      </c>
      <c r="AE72" s="65">
        <v>6</v>
      </c>
      <c r="AF72" s="65">
        <v>300</v>
      </c>
      <c r="AG72" s="67">
        <v>6</v>
      </c>
      <c r="AK72" s="74">
        <v>0</v>
      </c>
    </row>
    <row r="73" spans="1:37" ht="62.4">
      <c r="A73" s="51" t="str">
        <f t="shared" si="23"/>
        <v>1099</v>
      </c>
      <c r="B73" s="50" t="str">
        <f t="shared" si="15"/>
        <v>track_1099</v>
      </c>
      <c r="C73" s="2">
        <f t="shared" si="24"/>
        <v>12</v>
      </c>
      <c r="D73" s="2">
        <f t="shared" si="25"/>
        <v>0</v>
      </c>
      <c r="E73" s="2">
        <f t="shared" si="26"/>
        <v>1</v>
      </c>
      <c r="F73" s="2">
        <f t="shared" si="27"/>
        <v>3</v>
      </c>
      <c r="G73" s="2">
        <f t="shared" si="28"/>
        <v>4</v>
      </c>
      <c r="H73" s="2">
        <f t="shared" si="29"/>
        <v>6</v>
      </c>
      <c r="I73" s="42">
        <f t="shared" si="30"/>
        <v>1</v>
      </c>
      <c r="J73" s="42">
        <f t="shared" si="31"/>
        <v>0</v>
      </c>
      <c r="K73" s="42">
        <f t="shared" si="32"/>
        <v>0</v>
      </c>
      <c r="L73" s="42">
        <f t="shared" si="33"/>
        <v>0</v>
      </c>
      <c r="M73" s="42">
        <f t="shared" si="34"/>
        <v>1</v>
      </c>
      <c r="N73" s="42">
        <f t="shared" si="35"/>
        <v>0</v>
      </c>
      <c r="O73" s="42">
        <f t="shared" si="36"/>
        <v>0</v>
      </c>
      <c r="P73" s="42" t="s">
        <v>72</v>
      </c>
      <c r="Q73" s="42">
        <v>0</v>
      </c>
      <c r="R73" s="42">
        <v>0</v>
      </c>
      <c r="S73" s="42" t="s">
        <v>193</v>
      </c>
      <c r="T73" s="58" t="s">
        <v>104</v>
      </c>
      <c r="U73" s="59" t="s">
        <v>196</v>
      </c>
      <c r="V73" s="61" t="s">
        <v>181</v>
      </c>
      <c r="X73" s="34"/>
      <c r="Y73" s="34"/>
      <c r="Z73" s="34"/>
      <c r="AC73" s="65">
        <v>38</v>
      </c>
      <c r="AD73" s="66" t="s">
        <v>197</v>
      </c>
      <c r="AE73" s="65">
        <v>6</v>
      </c>
      <c r="AF73" s="65">
        <v>400</v>
      </c>
      <c r="AG73" s="67">
        <v>6</v>
      </c>
      <c r="AK73" s="74">
        <v>1</v>
      </c>
    </row>
    <row r="74" spans="1:37" ht="17.399999999999999">
      <c r="A74" s="51" t="str">
        <f t="shared" si="23"/>
        <v>1100</v>
      </c>
      <c r="B74" s="50" t="str">
        <f t="shared" si="15"/>
        <v>track_1100</v>
      </c>
      <c r="C74" s="2">
        <f t="shared" si="24"/>
        <v>12</v>
      </c>
      <c r="D74" s="2">
        <f t="shared" si="25"/>
        <v>0</v>
      </c>
      <c r="E74" s="2">
        <f t="shared" si="26"/>
        <v>2</v>
      </c>
      <c r="F74" s="2">
        <f t="shared" si="27"/>
        <v>4</v>
      </c>
      <c r="G74" s="2">
        <f t="shared" si="28"/>
        <v>1</v>
      </c>
      <c r="H74" s="2">
        <f t="shared" si="29"/>
        <v>1</v>
      </c>
      <c r="I74" s="42">
        <f t="shared" si="30"/>
        <v>1</v>
      </c>
      <c r="J74" s="42">
        <f t="shared" si="31"/>
        <v>0</v>
      </c>
      <c r="K74" s="42">
        <f t="shared" si="32"/>
        <v>0</v>
      </c>
      <c r="L74" s="42">
        <f t="shared" si="33"/>
        <v>0</v>
      </c>
      <c r="M74" s="42">
        <f t="shared" si="34"/>
        <v>1</v>
      </c>
      <c r="N74" s="42">
        <f t="shared" si="35"/>
        <v>0</v>
      </c>
      <c r="O74" s="42">
        <f t="shared" si="36"/>
        <v>0</v>
      </c>
      <c r="P74" s="42" t="s">
        <v>72</v>
      </c>
      <c r="Q74" s="42">
        <v>0</v>
      </c>
      <c r="R74" s="42">
        <v>0</v>
      </c>
      <c r="S74" s="42" t="s">
        <v>193</v>
      </c>
      <c r="T74" s="58" t="s">
        <v>104</v>
      </c>
      <c r="U74" s="59" t="s">
        <v>198</v>
      </c>
      <c r="V74" s="61"/>
      <c r="X74" s="34"/>
      <c r="Y74" s="34"/>
      <c r="Z74" s="34"/>
      <c r="AC74" s="65">
        <v>39</v>
      </c>
      <c r="AD74" s="66" t="s">
        <v>199</v>
      </c>
      <c r="AE74" s="65">
        <v>6</v>
      </c>
      <c r="AF74" s="65">
        <v>500</v>
      </c>
      <c r="AG74" s="67">
        <v>6</v>
      </c>
      <c r="AK74" s="74">
        <v>0</v>
      </c>
    </row>
    <row r="75" spans="1:37" ht="140.4">
      <c r="A75" s="51" t="str">
        <f t="shared" si="23"/>
        <v>1101</v>
      </c>
      <c r="B75" s="50" t="str">
        <f t="shared" si="15"/>
        <v>track_1101</v>
      </c>
      <c r="C75" s="2">
        <f t="shared" si="24"/>
        <v>12</v>
      </c>
      <c r="D75" s="2">
        <f t="shared" si="25"/>
        <v>0</v>
      </c>
      <c r="E75" s="2">
        <f t="shared" si="26"/>
        <v>2</v>
      </c>
      <c r="F75" s="2">
        <f t="shared" si="27"/>
        <v>4</v>
      </c>
      <c r="G75" s="2">
        <f t="shared" si="28"/>
        <v>2</v>
      </c>
      <c r="H75" s="2">
        <f t="shared" si="29"/>
        <v>5</v>
      </c>
      <c r="I75" s="42">
        <f t="shared" si="30"/>
        <v>1</v>
      </c>
      <c r="J75" s="42">
        <f t="shared" si="31"/>
        <v>0</v>
      </c>
      <c r="K75" s="42">
        <f t="shared" si="32"/>
        <v>0</v>
      </c>
      <c r="L75" s="42">
        <f t="shared" si="33"/>
        <v>0</v>
      </c>
      <c r="M75" s="42">
        <f t="shared" si="34"/>
        <v>1</v>
      </c>
      <c r="N75" s="42">
        <f t="shared" si="35"/>
        <v>0</v>
      </c>
      <c r="O75" s="42">
        <f t="shared" si="36"/>
        <v>0</v>
      </c>
      <c r="P75" s="42" t="s">
        <v>72</v>
      </c>
      <c r="Q75" s="42">
        <v>0</v>
      </c>
      <c r="R75" s="42">
        <v>0</v>
      </c>
      <c r="S75" s="42" t="s">
        <v>193</v>
      </c>
      <c r="T75" s="58" t="s">
        <v>104</v>
      </c>
      <c r="U75" s="59" t="s">
        <v>200</v>
      </c>
      <c r="V75" s="61"/>
      <c r="X75" s="34" t="s">
        <v>201</v>
      </c>
      <c r="Y75" s="34"/>
      <c r="Z75" s="34"/>
      <c r="AC75" s="65">
        <v>40</v>
      </c>
      <c r="AD75" s="66" t="s">
        <v>202</v>
      </c>
      <c r="AE75" s="65">
        <v>6</v>
      </c>
      <c r="AF75" s="65">
        <v>500</v>
      </c>
      <c r="AG75" s="67">
        <v>6</v>
      </c>
      <c r="AK75" s="74">
        <v>1</v>
      </c>
    </row>
    <row r="76" spans="1:37" ht="16.5" customHeight="1">
      <c r="A76" s="51" t="str">
        <f t="shared" si="23"/>
        <v>1102</v>
      </c>
      <c r="B76" s="50" t="str">
        <f t="shared" si="15"/>
        <v>track_1102</v>
      </c>
      <c r="C76" s="2">
        <f t="shared" si="24"/>
        <v>12</v>
      </c>
      <c r="D76" s="2">
        <f t="shared" si="25"/>
        <v>0</v>
      </c>
      <c r="E76" s="2">
        <f t="shared" si="26"/>
        <v>3</v>
      </c>
      <c r="F76" s="2">
        <f t="shared" si="27"/>
        <v>4</v>
      </c>
      <c r="G76" s="2">
        <f t="shared" si="28"/>
        <v>1</v>
      </c>
      <c r="H76" s="2">
        <f t="shared" si="29"/>
        <v>4</v>
      </c>
      <c r="I76" s="42">
        <f t="shared" si="30"/>
        <v>1</v>
      </c>
      <c r="J76" s="42">
        <f t="shared" si="31"/>
        <v>0</v>
      </c>
      <c r="K76" s="42">
        <f t="shared" si="32"/>
        <v>0</v>
      </c>
      <c r="L76" s="42">
        <f t="shared" si="33"/>
        <v>0</v>
      </c>
      <c r="M76" s="42">
        <f t="shared" si="34"/>
        <v>1</v>
      </c>
      <c r="N76" s="42">
        <f t="shared" si="35"/>
        <v>0</v>
      </c>
      <c r="O76" s="42">
        <f t="shared" si="36"/>
        <v>0</v>
      </c>
      <c r="P76" s="42" t="s">
        <v>72</v>
      </c>
      <c r="Q76" s="42">
        <v>0</v>
      </c>
      <c r="R76" s="42">
        <v>0</v>
      </c>
      <c r="S76" s="42" t="s">
        <v>193</v>
      </c>
      <c r="T76" s="58" t="s">
        <v>104</v>
      </c>
      <c r="U76" s="59" t="s">
        <v>203</v>
      </c>
      <c r="V76" s="61"/>
      <c r="X76" s="34"/>
      <c r="Y76" s="34"/>
      <c r="Z76" s="34"/>
      <c r="AC76" s="65">
        <v>41</v>
      </c>
      <c r="AD76" s="66" t="s">
        <v>204</v>
      </c>
      <c r="AE76" s="65">
        <v>6</v>
      </c>
      <c r="AF76" s="65">
        <v>800</v>
      </c>
      <c r="AG76" s="67">
        <v>6</v>
      </c>
      <c r="AK76" s="74">
        <v>0</v>
      </c>
    </row>
    <row r="77" spans="1:37" ht="17.399999999999999">
      <c r="A77" s="51" t="str">
        <f t="shared" si="23"/>
        <v>1103</v>
      </c>
      <c r="B77" s="50" t="str">
        <f t="shared" si="15"/>
        <v>track_1103</v>
      </c>
      <c r="C77" s="2">
        <f t="shared" si="24"/>
        <v>12</v>
      </c>
      <c r="D77" s="2">
        <f t="shared" si="25"/>
        <v>0</v>
      </c>
      <c r="E77" s="2">
        <f t="shared" si="26"/>
        <v>3</v>
      </c>
      <c r="F77" s="2">
        <f t="shared" si="27"/>
        <v>4</v>
      </c>
      <c r="G77" s="2">
        <f t="shared" si="28"/>
        <v>2</v>
      </c>
      <c r="H77" s="2">
        <f t="shared" si="29"/>
        <v>8</v>
      </c>
      <c r="I77" s="42">
        <f t="shared" si="30"/>
        <v>1</v>
      </c>
      <c r="J77" s="42">
        <f t="shared" si="31"/>
        <v>0</v>
      </c>
      <c r="K77" s="42">
        <f t="shared" si="32"/>
        <v>0</v>
      </c>
      <c r="L77" s="42">
        <f t="shared" si="33"/>
        <v>0</v>
      </c>
      <c r="M77" s="42">
        <f t="shared" si="34"/>
        <v>1</v>
      </c>
      <c r="N77" s="42">
        <f t="shared" si="35"/>
        <v>0</v>
      </c>
      <c r="O77" s="42">
        <f t="shared" si="36"/>
        <v>0</v>
      </c>
      <c r="P77" s="42" t="s">
        <v>72</v>
      </c>
      <c r="Q77" s="42">
        <v>0</v>
      </c>
      <c r="R77" s="42">
        <v>0</v>
      </c>
      <c r="S77" s="42" t="s">
        <v>193</v>
      </c>
      <c r="T77" s="58" t="s">
        <v>104</v>
      </c>
      <c r="U77" s="59" t="s">
        <v>205</v>
      </c>
      <c r="V77" s="61"/>
      <c r="X77" s="34"/>
      <c r="Y77" s="34"/>
      <c r="Z77" s="34"/>
      <c r="AA77" s="3"/>
      <c r="AC77" s="65">
        <v>42</v>
      </c>
      <c r="AD77" s="66" t="s">
        <v>206</v>
      </c>
      <c r="AE77" s="65">
        <v>6</v>
      </c>
      <c r="AF77" s="65">
        <v>1000</v>
      </c>
      <c r="AG77" s="67">
        <v>6</v>
      </c>
      <c r="AH77" s="75"/>
      <c r="AI77" s="75"/>
      <c r="AJ77" s="75"/>
      <c r="AK77" s="74">
        <v>1</v>
      </c>
    </row>
    <row r="78" spans="1:37" ht="17.399999999999999">
      <c r="A78" s="51" t="str">
        <f t="shared" si="23"/>
        <v>1104</v>
      </c>
      <c r="B78" s="50" t="str">
        <f t="shared" si="15"/>
        <v>track_1104</v>
      </c>
      <c r="C78" s="2">
        <f t="shared" si="24"/>
        <v>12</v>
      </c>
      <c r="D78" s="2">
        <f t="shared" si="25"/>
        <v>0</v>
      </c>
      <c r="E78" s="2">
        <f t="shared" si="26"/>
        <v>4</v>
      </c>
      <c r="F78" s="2">
        <f t="shared" si="27"/>
        <v>2</v>
      </c>
      <c r="G78" s="2">
        <f t="shared" si="28"/>
        <v>1</v>
      </c>
      <c r="H78" s="2">
        <f t="shared" si="29"/>
        <v>3</v>
      </c>
      <c r="I78" s="42">
        <f t="shared" si="30"/>
        <v>1</v>
      </c>
      <c r="J78" s="42">
        <f t="shared" si="31"/>
        <v>0</v>
      </c>
      <c r="K78" s="42">
        <f t="shared" si="32"/>
        <v>0</v>
      </c>
      <c r="L78" s="42">
        <f t="shared" si="33"/>
        <v>0</v>
      </c>
      <c r="M78" s="42">
        <f t="shared" si="34"/>
        <v>1</v>
      </c>
      <c r="N78" s="42">
        <f t="shared" si="35"/>
        <v>0</v>
      </c>
      <c r="O78" s="42">
        <f t="shared" si="36"/>
        <v>0</v>
      </c>
      <c r="P78" s="42" t="s">
        <v>72</v>
      </c>
      <c r="Q78" s="42">
        <v>0</v>
      </c>
      <c r="R78" s="42">
        <v>0</v>
      </c>
      <c r="S78" s="42" t="s">
        <v>193</v>
      </c>
      <c r="T78" s="58" t="s">
        <v>104</v>
      </c>
      <c r="U78" s="59" t="s">
        <v>207</v>
      </c>
      <c r="V78" s="61"/>
      <c r="X78" s="34"/>
      <c r="Y78" s="34"/>
      <c r="Z78" s="34"/>
      <c r="AA78" s="3"/>
      <c r="AC78" s="65">
        <v>43</v>
      </c>
      <c r="AD78" s="69" t="s">
        <v>208</v>
      </c>
      <c r="AE78" s="65">
        <v>6</v>
      </c>
      <c r="AF78" s="65">
        <v>1000</v>
      </c>
      <c r="AG78" s="67">
        <v>6</v>
      </c>
      <c r="AK78" s="74">
        <v>1</v>
      </c>
    </row>
    <row r="79" spans="1:37" ht="17.399999999999999">
      <c r="A79" s="51" t="str">
        <f t="shared" si="23"/>
        <v>1105</v>
      </c>
      <c r="B79" s="50" t="str">
        <f t="shared" si="15"/>
        <v>track_1105</v>
      </c>
      <c r="C79" s="2">
        <f t="shared" si="24"/>
        <v>12</v>
      </c>
      <c r="D79" s="2">
        <f t="shared" si="25"/>
        <v>0</v>
      </c>
      <c r="E79" s="2">
        <f t="shared" si="26"/>
        <v>4</v>
      </c>
      <c r="F79" s="2">
        <f t="shared" si="27"/>
        <v>2</v>
      </c>
      <c r="G79" s="2">
        <f t="shared" si="28"/>
        <v>2</v>
      </c>
      <c r="H79" s="2">
        <f t="shared" si="29"/>
        <v>2</v>
      </c>
      <c r="I79" s="42">
        <f t="shared" si="30"/>
        <v>1</v>
      </c>
      <c r="J79" s="42">
        <f t="shared" si="31"/>
        <v>0</v>
      </c>
      <c r="K79" s="42">
        <f t="shared" si="32"/>
        <v>0</v>
      </c>
      <c r="L79" s="42">
        <f t="shared" si="33"/>
        <v>0</v>
      </c>
      <c r="M79" s="42">
        <f t="shared" si="34"/>
        <v>1</v>
      </c>
      <c r="N79" s="42">
        <f t="shared" si="35"/>
        <v>0</v>
      </c>
      <c r="O79" s="42">
        <f t="shared" si="36"/>
        <v>0</v>
      </c>
      <c r="P79" s="42" t="s">
        <v>72</v>
      </c>
      <c r="Q79" s="42">
        <v>0</v>
      </c>
      <c r="R79" s="42">
        <v>0</v>
      </c>
      <c r="S79" s="42" t="s">
        <v>193</v>
      </c>
      <c r="T79" s="58" t="s">
        <v>104</v>
      </c>
      <c r="U79" s="59" t="s">
        <v>209</v>
      </c>
      <c r="V79" s="61"/>
      <c r="X79" s="34"/>
      <c r="Y79" s="34"/>
      <c r="Z79" s="34"/>
      <c r="AA79" s="3"/>
      <c r="AC79" s="65">
        <v>44</v>
      </c>
      <c r="AD79" s="66" t="s">
        <v>210</v>
      </c>
      <c r="AE79" s="70">
        <v>5</v>
      </c>
      <c r="AF79" s="65">
        <v>250</v>
      </c>
      <c r="AG79" s="70">
        <v>5</v>
      </c>
      <c r="AK79" s="74">
        <v>1</v>
      </c>
    </row>
    <row r="80" spans="1:37" ht="17.399999999999999">
      <c r="A80" s="51" t="str">
        <f t="shared" si="23"/>
        <v>1121</v>
      </c>
      <c r="B80" s="50" t="str">
        <f t="shared" ref="B80:B123" si="37">"track_"&amp;A80</f>
        <v>track_1121</v>
      </c>
      <c r="C80" s="2">
        <f t="shared" si="24"/>
        <v>15</v>
      </c>
      <c r="D80" s="2">
        <f t="shared" si="25"/>
        <v>0</v>
      </c>
      <c r="E80" s="2">
        <f t="shared" si="26"/>
        <v>1</v>
      </c>
      <c r="F80" s="2">
        <f t="shared" si="27"/>
        <v>3</v>
      </c>
      <c r="G80" s="2">
        <f t="shared" si="28"/>
        <v>1</v>
      </c>
      <c r="H80" s="2">
        <f t="shared" si="29"/>
        <v>1</v>
      </c>
      <c r="I80" s="42">
        <f t="shared" ref="I80:I93" si="38">VLOOKUP(C80,AC:AG,5,0)</f>
        <v>2</v>
      </c>
      <c r="J80" s="42">
        <f t="shared" ref="J80:J93" si="39">VLOOKUP(C80,AC:AH,6,0)</f>
        <v>0</v>
      </c>
      <c r="K80" s="42">
        <f t="shared" ref="K80:K93" si="40">VLOOKUP(C80,AC:AI,7,0)</f>
        <v>0</v>
      </c>
      <c r="L80" s="42">
        <f t="shared" ref="L80:L93" si="41">VLOOKUP(C80,AC:AN,8,0)</f>
        <v>0</v>
      </c>
      <c r="M80" s="42">
        <f t="shared" ref="M80:M93" si="42">VLOOKUP(C80,AC:AK,9,0)</f>
        <v>1</v>
      </c>
      <c r="N80" s="42">
        <f t="shared" ref="N80:N93" si="43">VLOOKUP(C80,AC:AL,10,0)</f>
        <v>0</v>
      </c>
      <c r="O80" s="42">
        <f t="shared" ref="O80:O93" si="44">VLOOKUP(C80,AC:AM,11,0)</f>
        <v>0</v>
      </c>
      <c r="P80" s="42" t="s">
        <v>72</v>
      </c>
      <c r="Q80" s="42">
        <v>0</v>
      </c>
      <c r="R80" s="2">
        <v>0</v>
      </c>
      <c r="S80" s="2" t="s">
        <v>211</v>
      </c>
      <c r="T80" s="58" t="s">
        <v>212</v>
      </c>
      <c r="U80" s="59" t="s">
        <v>213</v>
      </c>
      <c r="V80" s="61"/>
      <c r="X80" s="34"/>
      <c r="Y80" s="34"/>
      <c r="Z80" s="34"/>
      <c r="AA80" s="3"/>
      <c r="AC80" s="65">
        <v>45</v>
      </c>
      <c r="AD80" s="71" t="s">
        <v>214</v>
      </c>
      <c r="AE80" s="70">
        <v>5</v>
      </c>
      <c r="AF80" s="65">
        <v>200</v>
      </c>
      <c r="AG80" s="70">
        <v>5</v>
      </c>
      <c r="AK80" s="74">
        <v>0</v>
      </c>
    </row>
    <row r="81" spans="1:37" ht="17.399999999999999">
      <c r="A81" s="51" t="str">
        <f t="shared" si="23"/>
        <v>1122</v>
      </c>
      <c r="B81" s="50" t="str">
        <f t="shared" si="37"/>
        <v>track_1122</v>
      </c>
      <c r="C81" s="2">
        <f t="shared" si="24"/>
        <v>15</v>
      </c>
      <c r="D81" s="2">
        <f t="shared" si="25"/>
        <v>0</v>
      </c>
      <c r="E81" s="2">
        <f t="shared" si="26"/>
        <v>2</v>
      </c>
      <c r="F81" s="2">
        <f t="shared" si="27"/>
        <v>4</v>
      </c>
      <c r="G81" s="2">
        <f t="shared" si="28"/>
        <v>1</v>
      </c>
      <c r="H81" s="2">
        <f t="shared" si="29"/>
        <v>3</v>
      </c>
      <c r="I81" s="42">
        <f t="shared" si="38"/>
        <v>2</v>
      </c>
      <c r="J81" s="42">
        <f t="shared" si="39"/>
        <v>0</v>
      </c>
      <c r="K81" s="42">
        <f t="shared" si="40"/>
        <v>0</v>
      </c>
      <c r="L81" s="42">
        <f t="shared" si="41"/>
        <v>0</v>
      </c>
      <c r="M81" s="42">
        <f t="shared" si="42"/>
        <v>1</v>
      </c>
      <c r="N81" s="42">
        <f t="shared" si="43"/>
        <v>0</v>
      </c>
      <c r="O81" s="42">
        <f t="shared" si="44"/>
        <v>0</v>
      </c>
      <c r="P81" s="42" t="s">
        <v>72</v>
      </c>
      <c r="Q81" s="42">
        <v>0</v>
      </c>
      <c r="R81" s="2">
        <v>0</v>
      </c>
      <c r="S81" s="2" t="s">
        <v>211</v>
      </c>
      <c r="T81" s="58" t="s">
        <v>212</v>
      </c>
      <c r="U81" s="59" t="s">
        <v>215</v>
      </c>
      <c r="V81" s="61"/>
      <c r="X81" s="34"/>
      <c r="Y81" s="34"/>
      <c r="Z81" s="34"/>
      <c r="AA81" s="3"/>
      <c r="AC81" s="65">
        <v>46</v>
      </c>
      <c r="AD81" s="66" t="s">
        <v>216</v>
      </c>
      <c r="AE81" s="70">
        <v>5</v>
      </c>
      <c r="AF81" s="65">
        <v>200</v>
      </c>
      <c r="AG81" s="70">
        <v>5</v>
      </c>
      <c r="AK81" s="74">
        <v>0</v>
      </c>
    </row>
    <row r="82" spans="1:37" ht="17.399999999999999">
      <c r="A82" s="51" t="str">
        <f t="shared" si="23"/>
        <v>1123</v>
      </c>
      <c r="B82" s="50" t="str">
        <f t="shared" si="37"/>
        <v>track_1123</v>
      </c>
      <c r="C82" s="2">
        <f t="shared" si="24"/>
        <v>15</v>
      </c>
      <c r="D82" s="2">
        <f t="shared" si="25"/>
        <v>0</v>
      </c>
      <c r="E82" s="2">
        <f t="shared" si="26"/>
        <v>3</v>
      </c>
      <c r="F82" s="2">
        <f t="shared" si="27"/>
        <v>1</v>
      </c>
      <c r="G82" s="2">
        <f t="shared" si="28"/>
        <v>1</v>
      </c>
      <c r="H82" s="2">
        <f t="shared" si="29"/>
        <v>4</v>
      </c>
      <c r="I82" s="42">
        <f t="shared" si="38"/>
        <v>2</v>
      </c>
      <c r="J82" s="42">
        <f t="shared" si="39"/>
        <v>0</v>
      </c>
      <c r="K82" s="42">
        <f t="shared" si="40"/>
        <v>0</v>
      </c>
      <c r="L82" s="42">
        <f t="shared" si="41"/>
        <v>0</v>
      </c>
      <c r="M82" s="42">
        <f t="shared" si="42"/>
        <v>1</v>
      </c>
      <c r="N82" s="42">
        <f t="shared" si="43"/>
        <v>0</v>
      </c>
      <c r="O82" s="42">
        <f t="shared" si="44"/>
        <v>0</v>
      </c>
      <c r="P82" s="42" t="s">
        <v>72</v>
      </c>
      <c r="Q82" s="42">
        <v>0</v>
      </c>
      <c r="R82" s="2">
        <v>0</v>
      </c>
      <c r="S82" s="2" t="s">
        <v>211</v>
      </c>
      <c r="T82" s="58" t="s">
        <v>212</v>
      </c>
      <c r="U82" s="59" t="s">
        <v>217</v>
      </c>
      <c r="V82" s="61"/>
      <c r="X82" s="34"/>
      <c r="Y82" s="34"/>
      <c r="Z82" s="34"/>
      <c r="AA82" s="3"/>
      <c r="AC82" s="65">
        <v>47</v>
      </c>
      <c r="AD82" s="66" t="s">
        <v>218</v>
      </c>
      <c r="AE82" s="70">
        <v>5</v>
      </c>
      <c r="AF82" s="67">
        <v>300</v>
      </c>
      <c r="AG82" s="70">
        <v>5</v>
      </c>
      <c r="AK82" s="74">
        <v>0</v>
      </c>
    </row>
    <row r="83" spans="1:37" ht="46.8">
      <c r="A83" s="51" t="str">
        <f t="shared" si="23"/>
        <v>1124</v>
      </c>
      <c r="B83" s="50" t="str">
        <f t="shared" si="37"/>
        <v>track_1124</v>
      </c>
      <c r="C83" s="2">
        <f t="shared" si="24"/>
        <v>15</v>
      </c>
      <c r="D83" s="2">
        <f t="shared" si="25"/>
        <v>0</v>
      </c>
      <c r="E83" s="2">
        <f t="shared" si="26"/>
        <v>3</v>
      </c>
      <c r="F83" s="2">
        <f t="shared" si="27"/>
        <v>2</v>
      </c>
      <c r="G83" s="2">
        <f t="shared" si="28"/>
        <v>1</v>
      </c>
      <c r="H83" s="2">
        <f t="shared" si="29"/>
        <v>5</v>
      </c>
      <c r="I83" s="42">
        <f t="shared" si="38"/>
        <v>2</v>
      </c>
      <c r="J83" s="42">
        <f t="shared" si="39"/>
        <v>0</v>
      </c>
      <c r="K83" s="42">
        <f t="shared" si="40"/>
        <v>0</v>
      </c>
      <c r="L83" s="42">
        <f t="shared" si="41"/>
        <v>0</v>
      </c>
      <c r="M83" s="42">
        <f t="shared" si="42"/>
        <v>1</v>
      </c>
      <c r="N83" s="42">
        <f t="shared" si="43"/>
        <v>0</v>
      </c>
      <c r="O83" s="42">
        <f t="shared" si="44"/>
        <v>0</v>
      </c>
      <c r="P83" s="42" t="s">
        <v>72</v>
      </c>
      <c r="Q83" s="42">
        <v>0</v>
      </c>
      <c r="R83" s="2">
        <v>0</v>
      </c>
      <c r="S83" s="2" t="s">
        <v>211</v>
      </c>
      <c r="T83" s="58" t="s">
        <v>212</v>
      </c>
      <c r="U83" s="59" t="s">
        <v>219</v>
      </c>
      <c r="V83" s="60" t="s">
        <v>220</v>
      </c>
      <c r="X83" s="34"/>
      <c r="Y83" s="34"/>
      <c r="Z83" s="34"/>
      <c r="AA83" s="3"/>
      <c r="AC83" s="65">
        <v>48</v>
      </c>
      <c r="AD83" s="72"/>
      <c r="AE83" s="70">
        <v>5</v>
      </c>
      <c r="AF83" s="65">
        <v>150</v>
      </c>
      <c r="AG83" s="70">
        <v>5</v>
      </c>
      <c r="AK83" s="74">
        <v>0</v>
      </c>
    </row>
    <row r="84" spans="1:37" ht="17.399999999999999">
      <c r="A84" s="51" t="str">
        <f t="shared" si="23"/>
        <v>1125</v>
      </c>
      <c r="B84" s="50" t="str">
        <f t="shared" si="37"/>
        <v>track_1125</v>
      </c>
      <c r="C84" s="2">
        <f t="shared" si="24"/>
        <v>15</v>
      </c>
      <c r="D84" s="2">
        <f t="shared" si="25"/>
        <v>0</v>
      </c>
      <c r="E84" s="2">
        <f t="shared" si="26"/>
        <v>3</v>
      </c>
      <c r="F84" s="2">
        <f t="shared" si="27"/>
        <v>4</v>
      </c>
      <c r="G84" s="2">
        <f t="shared" si="28"/>
        <v>1</v>
      </c>
      <c r="H84" s="2">
        <f t="shared" si="29"/>
        <v>7</v>
      </c>
      <c r="I84" s="42">
        <f t="shared" si="38"/>
        <v>2</v>
      </c>
      <c r="J84" s="42">
        <f t="shared" si="39"/>
        <v>0</v>
      </c>
      <c r="K84" s="42">
        <f t="shared" si="40"/>
        <v>0</v>
      </c>
      <c r="L84" s="42">
        <f t="shared" si="41"/>
        <v>0</v>
      </c>
      <c r="M84" s="42">
        <f t="shared" si="42"/>
        <v>1</v>
      </c>
      <c r="N84" s="42">
        <f t="shared" si="43"/>
        <v>0</v>
      </c>
      <c r="O84" s="42">
        <f t="shared" si="44"/>
        <v>0</v>
      </c>
      <c r="P84" s="42" t="s">
        <v>72</v>
      </c>
      <c r="Q84" s="42">
        <v>0</v>
      </c>
      <c r="R84" s="2">
        <v>0</v>
      </c>
      <c r="S84" s="2" t="s">
        <v>211</v>
      </c>
      <c r="T84" s="58" t="s">
        <v>212</v>
      </c>
      <c r="U84" s="59" t="s">
        <v>221</v>
      </c>
      <c r="V84" s="61"/>
      <c r="X84" s="34"/>
      <c r="Y84" s="34"/>
      <c r="Z84" s="34"/>
      <c r="AA84" s="3"/>
      <c r="AC84" s="65">
        <v>49</v>
      </c>
      <c r="AD84" s="72" t="s">
        <v>222</v>
      </c>
      <c r="AE84" s="73">
        <v>7</v>
      </c>
      <c r="AF84" s="65">
        <v>150</v>
      </c>
      <c r="AG84" s="67">
        <v>7</v>
      </c>
      <c r="AK84" s="74">
        <v>0</v>
      </c>
    </row>
    <row r="85" spans="1:37" ht="218.4">
      <c r="A85" s="51" t="str">
        <f t="shared" si="23"/>
        <v>1126</v>
      </c>
      <c r="B85" s="50" t="str">
        <f t="shared" si="37"/>
        <v>track_1126</v>
      </c>
      <c r="C85" s="2">
        <f t="shared" si="24"/>
        <v>15</v>
      </c>
      <c r="D85" s="2">
        <f t="shared" si="25"/>
        <v>0</v>
      </c>
      <c r="E85" s="2">
        <f t="shared" si="26"/>
        <v>4</v>
      </c>
      <c r="F85" s="2">
        <f t="shared" si="27"/>
        <v>2</v>
      </c>
      <c r="G85" s="2">
        <f t="shared" si="28"/>
        <v>1</v>
      </c>
      <c r="H85" s="2">
        <f t="shared" si="29"/>
        <v>2</v>
      </c>
      <c r="I85" s="42">
        <f t="shared" si="38"/>
        <v>2</v>
      </c>
      <c r="J85" s="42">
        <f t="shared" si="39"/>
        <v>0</v>
      </c>
      <c r="K85" s="42">
        <f t="shared" si="40"/>
        <v>0</v>
      </c>
      <c r="L85" s="42">
        <f t="shared" si="41"/>
        <v>0</v>
      </c>
      <c r="M85" s="42">
        <f t="shared" si="42"/>
        <v>1</v>
      </c>
      <c r="N85" s="42">
        <f t="shared" si="43"/>
        <v>0</v>
      </c>
      <c r="O85" s="42">
        <f t="shared" si="44"/>
        <v>0</v>
      </c>
      <c r="P85" s="42" t="s">
        <v>72</v>
      </c>
      <c r="Q85" s="42">
        <v>0</v>
      </c>
      <c r="R85" s="2">
        <v>0</v>
      </c>
      <c r="S85" s="2" t="s">
        <v>211</v>
      </c>
      <c r="T85" s="58" t="s">
        <v>212</v>
      </c>
      <c r="U85" s="59" t="s">
        <v>223</v>
      </c>
      <c r="V85" s="61"/>
      <c r="X85" s="34" t="s">
        <v>224</v>
      </c>
      <c r="Y85" s="34"/>
      <c r="Z85" s="34"/>
      <c r="AA85" s="3"/>
      <c r="AC85" s="65">
        <v>50</v>
      </c>
      <c r="AD85" s="72"/>
      <c r="AE85" s="70">
        <v>5</v>
      </c>
      <c r="AF85" s="65">
        <v>300</v>
      </c>
      <c r="AG85" s="70">
        <v>5</v>
      </c>
    </row>
    <row r="86" spans="1:37" ht="16.5" customHeight="1">
      <c r="A86" s="51" t="str">
        <f t="shared" si="23"/>
        <v>1127</v>
      </c>
      <c r="B86" s="50" t="str">
        <f t="shared" si="37"/>
        <v>track_1127</v>
      </c>
      <c r="C86" s="2">
        <f t="shared" si="24"/>
        <v>15</v>
      </c>
      <c r="D86" s="2">
        <f t="shared" si="25"/>
        <v>0</v>
      </c>
      <c r="E86" s="2">
        <f t="shared" si="26"/>
        <v>4</v>
      </c>
      <c r="F86" s="2">
        <f t="shared" si="27"/>
        <v>3</v>
      </c>
      <c r="G86" s="2">
        <f t="shared" si="28"/>
        <v>1</v>
      </c>
      <c r="H86" s="2">
        <f t="shared" si="29"/>
        <v>6</v>
      </c>
      <c r="I86" s="42">
        <f t="shared" si="38"/>
        <v>2</v>
      </c>
      <c r="J86" s="42">
        <f t="shared" si="39"/>
        <v>0</v>
      </c>
      <c r="K86" s="42">
        <f t="shared" si="40"/>
        <v>0</v>
      </c>
      <c r="L86" s="42">
        <f t="shared" si="41"/>
        <v>0</v>
      </c>
      <c r="M86" s="42">
        <f t="shared" si="42"/>
        <v>1</v>
      </c>
      <c r="N86" s="42">
        <f t="shared" si="43"/>
        <v>0</v>
      </c>
      <c r="O86" s="42">
        <f t="shared" si="44"/>
        <v>0</v>
      </c>
      <c r="P86" s="42" t="s">
        <v>72</v>
      </c>
      <c r="Q86" s="42">
        <v>0</v>
      </c>
      <c r="R86" s="2">
        <v>0</v>
      </c>
      <c r="S86" s="2" t="s">
        <v>211</v>
      </c>
      <c r="T86" s="58" t="s">
        <v>212</v>
      </c>
      <c r="U86" s="59" t="s">
        <v>225</v>
      </c>
      <c r="V86" s="61"/>
      <c r="X86" s="34"/>
      <c r="Y86" s="34"/>
      <c r="Z86" s="34"/>
      <c r="AA86" s="3"/>
      <c r="AC86" s="65">
        <v>51</v>
      </c>
      <c r="AD86" s="72"/>
      <c r="AE86" s="70">
        <v>5</v>
      </c>
      <c r="AF86" s="65">
        <v>300</v>
      </c>
      <c r="AG86" s="70">
        <v>5</v>
      </c>
    </row>
    <row r="87" spans="1:37">
      <c r="A87" s="51" t="str">
        <f t="shared" si="23"/>
        <v>1128</v>
      </c>
      <c r="B87" s="50" t="str">
        <f t="shared" si="37"/>
        <v>track_1128</v>
      </c>
      <c r="C87" s="2">
        <f t="shared" si="24"/>
        <v>16</v>
      </c>
      <c r="D87" s="2">
        <f t="shared" si="25"/>
        <v>1</v>
      </c>
      <c r="E87" s="2">
        <f t="shared" si="26"/>
        <v>1</v>
      </c>
      <c r="F87" s="2">
        <f t="shared" si="27"/>
        <v>3</v>
      </c>
      <c r="G87" s="2">
        <f t="shared" si="28"/>
        <v>1</v>
      </c>
      <c r="H87" s="2">
        <f t="shared" si="29"/>
        <v>3</v>
      </c>
      <c r="I87" s="42">
        <f t="shared" si="38"/>
        <v>2</v>
      </c>
      <c r="J87" s="42">
        <f t="shared" si="39"/>
        <v>0</v>
      </c>
      <c r="K87" s="42">
        <f t="shared" si="40"/>
        <v>0</v>
      </c>
      <c r="L87" s="42">
        <f t="shared" si="41"/>
        <v>0</v>
      </c>
      <c r="M87" s="42">
        <f t="shared" si="42"/>
        <v>1</v>
      </c>
      <c r="N87" s="42">
        <f t="shared" si="43"/>
        <v>0</v>
      </c>
      <c r="O87" s="42">
        <f t="shared" si="44"/>
        <v>0</v>
      </c>
      <c r="P87" s="42" t="s">
        <v>72</v>
      </c>
      <c r="Q87" s="42">
        <v>0</v>
      </c>
      <c r="R87" s="2">
        <v>0</v>
      </c>
      <c r="S87" s="2" t="s">
        <v>226</v>
      </c>
      <c r="T87" s="58" t="s">
        <v>227</v>
      </c>
      <c r="U87" s="59" t="s">
        <v>228</v>
      </c>
      <c r="V87" s="61"/>
      <c r="X87" s="34"/>
      <c r="Y87" s="34"/>
      <c r="Z87" s="34"/>
      <c r="AC87" s="65">
        <v>52</v>
      </c>
      <c r="AD87" s="65" t="s">
        <v>229</v>
      </c>
      <c r="AE87" s="65">
        <v>8</v>
      </c>
      <c r="AF87" s="67">
        <v>1</v>
      </c>
      <c r="AG87" s="67">
        <v>8</v>
      </c>
      <c r="AK87" s="2">
        <v>0</v>
      </c>
    </row>
    <row r="88" spans="1:37">
      <c r="A88" s="51" t="str">
        <f t="shared" si="23"/>
        <v>1129</v>
      </c>
      <c r="B88" s="50" t="str">
        <f t="shared" si="37"/>
        <v>track_1129</v>
      </c>
      <c r="C88" s="2">
        <f t="shared" si="24"/>
        <v>16</v>
      </c>
      <c r="D88" s="2">
        <f t="shared" si="25"/>
        <v>1</v>
      </c>
      <c r="E88" s="2">
        <f t="shared" si="26"/>
        <v>1</v>
      </c>
      <c r="F88" s="2">
        <f t="shared" si="27"/>
        <v>4</v>
      </c>
      <c r="G88" s="2">
        <f t="shared" si="28"/>
        <v>1</v>
      </c>
      <c r="H88" s="2">
        <f t="shared" si="29"/>
        <v>5</v>
      </c>
      <c r="I88" s="42">
        <f t="shared" si="38"/>
        <v>2</v>
      </c>
      <c r="J88" s="42">
        <f t="shared" si="39"/>
        <v>0</v>
      </c>
      <c r="K88" s="42">
        <f t="shared" si="40"/>
        <v>0</v>
      </c>
      <c r="L88" s="42">
        <f t="shared" si="41"/>
        <v>0</v>
      </c>
      <c r="M88" s="42">
        <f t="shared" si="42"/>
        <v>1</v>
      </c>
      <c r="N88" s="42">
        <f t="shared" si="43"/>
        <v>0</v>
      </c>
      <c r="O88" s="42">
        <f t="shared" si="44"/>
        <v>0</v>
      </c>
      <c r="P88" s="42" t="s">
        <v>72</v>
      </c>
      <c r="Q88" s="42">
        <v>0</v>
      </c>
      <c r="R88" s="2">
        <v>0</v>
      </c>
      <c r="S88" s="2" t="s">
        <v>226</v>
      </c>
      <c r="T88" s="58" t="s">
        <v>227</v>
      </c>
      <c r="U88" s="59" t="s">
        <v>230</v>
      </c>
      <c r="V88" s="61"/>
      <c r="X88" s="34"/>
      <c r="Y88" s="34"/>
      <c r="Z88" s="34"/>
      <c r="AC88" s="65">
        <v>53</v>
      </c>
      <c r="AD88" s="65" t="s">
        <v>229</v>
      </c>
      <c r="AE88" s="65">
        <v>8</v>
      </c>
      <c r="AF88" s="65">
        <v>50</v>
      </c>
      <c r="AG88" s="67">
        <v>8</v>
      </c>
      <c r="AK88" s="2">
        <v>0</v>
      </c>
    </row>
    <row r="89" spans="1:37">
      <c r="A89" s="51" t="str">
        <f t="shared" si="23"/>
        <v>1130</v>
      </c>
      <c r="B89" s="50" t="str">
        <f t="shared" si="37"/>
        <v>track_1130</v>
      </c>
      <c r="C89" s="2">
        <f t="shared" si="24"/>
        <v>16</v>
      </c>
      <c r="D89" s="2">
        <f t="shared" si="25"/>
        <v>1</v>
      </c>
      <c r="E89" s="2">
        <f t="shared" si="26"/>
        <v>1</v>
      </c>
      <c r="F89" s="2">
        <f t="shared" si="27"/>
        <v>4</v>
      </c>
      <c r="G89" s="2">
        <f t="shared" si="28"/>
        <v>1</v>
      </c>
      <c r="H89" s="2">
        <f t="shared" si="29"/>
        <v>7</v>
      </c>
      <c r="I89" s="42">
        <f t="shared" si="38"/>
        <v>2</v>
      </c>
      <c r="J89" s="42">
        <f t="shared" si="39"/>
        <v>0</v>
      </c>
      <c r="K89" s="42">
        <f t="shared" si="40"/>
        <v>0</v>
      </c>
      <c r="L89" s="42">
        <f t="shared" si="41"/>
        <v>0</v>
      </c>
      <c r="M89" s="42">
        <f t="shared" si="42"/>
        <v>1</v>
      </c>
      <c r="N89" s="42">
        <f t="shared" si="43"/>
        <v>0</v>
      </c>
      <c r="O89" s="42">
        <f t="shared" si="44"/>
        <v>0</v>
      </c>
      <c r="P89" s="42" t="s">
        <v>72</v>
      </c>
      <c r="Q89" s="42">
        <v>0</v>
      </c>
      <c r="R89" s="2">
        <v>0</v>
      </c>
      <c r="S89" s="2" t="s">
        <v>226</v>
      </c>
      <c r="T89" s="58" t="s">
        <v>227</v>
      </c>
      <c r="U89" s="59" t="s">
        <v>231</v>
      </c>
      <c r="V89" s="61"/>
      <c r="X89" s="34"/>
      <c r="Y89" s="34"/>
      <c r="Z89" s="34"/>
      <c r="AC89" s="65">
        <v>54</v>
      </c>
      <c r="AD89" s="65" t="s">
        <v>229</v>
      </c>
      <c r="AE89" s="65">
        <v>8</v>
      </c>
      <c r="AF89" s="65">
        <v>100</v>
      </c>
      <c r="AG89" s="67">
        <v>8</v>
      </c>
      <c r="AK89" s="2">
        <v>0</v>
      </c>
    </row>
    <row r="90" spans="1:37">
      <c r="A90" s="51" t="str">
        <f t="shared" si="23"/>
        <v>1131</v>
      </c>
      <c r="B90" s="50" t="str">
        <f t="shared" si="37"/>
        <v>track_1131</v>
      </c>
      <c r="C90" s="2">
        <f t="shared" si="24"/>
        <v>16</v>
      </c>
      <c r="D90" s="2">
        <f t="shared" si="25"/>
        <v>1</v>
      </c>
      <c r="E90" s="2">
        <f t="shared" si="26"/>
        <v>3</v>
      </c>
      <c r="F90" s="2">
        <f t="shared" si="27"/>
        <v>1</v>
      </c>
      <c r="G90" s="2">
        <f t="shared" si="28"/>
        <v>1</v>
      </c>
      <c r="H90" s="2">
        <f t="shared" si="29"/>
        <v>6</v>
      </c>
      <c r="I90" s="42">
        <f t="shared" si="38"/>
        <v>2</v>
      </c>
      <c r="J90" s="42">
        <f t="shared" si="39"/>
        <v>0</v>
      </c>
      <c r="K90" s="42">
        <f t="shared" si="40"/>
        <v>0</v>
      </c>
      <c r="L90" s="42">
        <f t="shared" si="41"/>
        <v>0</v>
      </c>
      <c r="M90" s="42">
        <f t="shared" si="42"/>
        <v>1</v>
      </c>
      <c r="N90" s="42">
        <f t="shared" si="43"/>
        <v>0</v>
      </c>
      <c r="O90" s="42">
        <f t="shared" si="44"/>
        <v>0</v>
      </c>
      <c r="P90" s="42" t="s">
        <v>72</v>
      </c>
      <c r="Q90" s="42">
        <v>0</v>
      </c>
      <c r="R90" s="2">
        <v>0</v>
      </c>
      <c r="S90" s="2" t="s">
        <v>226</v>
      </c>
      <c r="T90" s="58" t="s">
        <v>227</v>
      </c>
      <c r="U90" s="59" t="s">
        <v>232</v>
      </c>
      <c r="V90" s="61"/>
      <c r="X90" s="34"/>
      <c r="Y90" s="34"/>
      <c r="Z90" s="34"/>
      <c r="AC90" s="65">
        <v>55</v>
      </c>
      <c r="AD90" s="65" t="s">
        <v>229</v>
      </c>
      <c r="AE90" s="65">
        <v>8</v>
      </c>
      <c r="AF90" s="65">
        <v>200</v>
      </c>
      <c r="AG90" s="67">
        <v>8</v>
      </c>
      <c r="AK90" s="2">
        <v>0</v>
      </c>
    </row>
    <row r="91" spans="1:37">
      <c r="A91" s="51" t="str">
        <f t="shared" si="23"/>
        <v>1132</v>
      </c>
      <c r="B91" s="50" t="str">
        <f t="shared" si="37"/>
        <v>track_1132</v>
      </c>
      <c r="C91" s="2">
        <f t="shared" si="24"/>
        <v>16</v>
      </c>
      <c r="D91" s="2">
        <f t="shared" si="25"/>
        <v>1</v>
      </c>
      <c r="E91" s="2">
        <f t="shared" si="26"/>
        <v>3</v>
      </c>
      <c r="F91" s="2">
        <f t="shared" si="27"/>
        <v>2</v>
      </c>
      <c r="G91" s="2">
        <f t="shared" si="28"/>
        <v>1</v>
      </c>
      <c r="H91" s="2">
        <f t="shared" si="29"/>
        <v>1</v>
      </c>
      <c r="I91" s="42">
        <f t="shared" si="38"/>
        <v>2</v>
      </c>
      <c r="J91" s="42">
        <f t="shared" si="39"/>
        <v>0</v>
      </c>
      <c r="K91" s="42">
        <f t="shared" si="40"/>
        <v>0</v>
      </c>
      <c r="L91" s="42">
        <f t="shared" si="41"/>
        <v>0</v>
      </c>
      <c r="M91" s="42">
        <f t="shared" si="42"/>
        <v>1</v>
      </c>
      <c r="N91" s="42">
        <f t="shared" si="43"/>
        <v>0</v>
      </c>
      <c r="O91" s="42">
        <f t="shared" si="44"/>
        <v>0</v>
      </c>
      <c r="P91" s="42" t="s">
        <v>72</v>
      </c>
      <c r="Q91" s="42">
        <v>0</v>
      </c>
      <c r="R91" s="2">
        <v>0</v>
      </c>
      <c r="S91" s="2" t="s">
        <v>226</v>
      </c>
      <c r="T91" s="58" t="s">
        <v>227</v>
      </c>
      <c r="U91" s="59" t="s">
        <v>233</v>
      </c>
      <c r="V91" s="61"/>
      <c r="X91" s="34"/>
      <c r="Y91" s="34"/>
      <c r="Z91" s="34"/>
      <c r="AC91" s="65">
        <v>56</v>
      </c>
      <c r="AD91" s="65" t="s">
        <v>229</v>
      </c>
      <c r="AE91" s="65">
        <v>8</v>
      </c>
      <c r="AF91" s="69"/>
      <c r="AG91" s="67">
        <v>8</v>
      </c>
      <c r="AK91" s="2">
        <v>0</v>
      </c>
    </row>
    <row r="92" spans="1:37">
      <c r="A92" s="51" t="str">
        <f t="shared" si="23"/>
        <v>1133</v>
      </c>
      <c r="B92" s="50" t="str">
        <f t="shared" si="37"/>
        <v>track_1133</v>
      </c>
      <c r="C92" s="2">
        <f t="shared" si="24"/>
        <v>16</v>
      </c>
      <c r="D92" s="2">
        <f t="shared" si="25"/>
        <v>1</v>
      </c>
      <c r="E92" s="2">
        <f t="shared" si="26"/>
        <v>3</v>
      </c>
      <c r="F92" s="2">
        <f t="shared" si="27"/>
        <v>2</v>
      </c>
      <c r="G92" s="2">
        <f t="shared" si="28"/>
        <v>1</v>
      </c>
      <c r="H92" s="2">
        <f t="shared" si="29"/>
        <v>4</v>
      </c>
      <c r="I92" s="42">
        <f t="shared" si="38"/>
        <v>2</v>
      </c>
      <c r="J92" s="42">
        <f t="shared" si="39"/>
        <v>0</v>
      </c>
      <c r="K92" s="42">
        <f t="shared" si="40"/>
        <v>0</v>
      </c>
      <c r="L92" s="42">
        <f t="shared" si="41"/>
        <v>0</v>
      </c>
      <c r="M92" s="42">
        <f t="shared" si="42"/>
        <v>1</v>
      </c>
      <c r="N92" s="42">
        <f t="shared" si="43"/>
        <v>0</v>
      </c>
      <c r="O92" s="42">
        <f t="shared" si="44"/>
        <v>0</v>
      </c>
      <c r="P92" s="42" t="s">
        <v>72</v>
      </c>
      <c r="Q92" s="42">
        <v>0</v>
      </c>
      <c r="R92" s="2">
        <v>0</v>
      </c>
      <c r="S92" s="2" t="s">
        <v>226</v>
      </c>
      <c r="T92" s="58" t="s">
        <v>227</v>
      </c>
      <c r="U92" s="59" t="s">
        <v>234</v>
      </c>
      <c r="V92" s="61"/>
      <c r="X92" s="34"/>
      <c r="Y92" s="34"/>
      <c r="Z92" s="34"/>
      <c r="AC92" s="65">
        <v>57</v>
      </c>
      <c r="AD92" s="65" t="s">
        <v>229</v>
      </c>
      <c r="AE92" s="65">
        <v>8</v>
      </c>
      <c r="AF92" s="69"/>
      <c r="AG92" s="67">
        <v>8</v>
      </c>
      <c r="AK92" s="2">
        <v>0</v>
      </c>
    </row>
    <row r="93" spans="1:37" ht="62.4">
      <c r="A93" s="51" t="str">
        <f t="shared" si="23"/>
        <v>1134</v>
      </c>
      <c r="B93" s="50" t="str">
        <f t="shared" si="37"/>
        <v>track_1134</v>
      </c>
      <c r="C93" s="2">
        <f t="shared" si="24"/>
        <v>16</v>
      </c>
      <c r="D93" s="2">
        <f t="shared" si="25"/>
        <v>1</v>
      </c>
      <c r="E93" s="2">
        <f t="shared" si="26"/>
        <v>4</v>
      </c>
      <c r="F93" s="2">
        <f t="shared" si="27"/>
        <v>2</v>
      </c>
      <c r="G93" s="2">
        <f t="shared" si="28"/>
        <v>1</v>
      </c>
      <c r="H93" s="2">
        <f t="shared" si="29"/>
        <v>2</v>
      </c>
      <c r="I93" s="42">
        <f t="shared" si="38"/>
        <v>2</v>
      </c>
      <c r="J93" s="42">
        <f t="shared" si="39"/>
        <v>0</v>
      </c>
      <c r="K93" s="42">
        <f t="shared" si="40"/>
        <v>0</v>
      </c>
      <c r="L93" s="42">
        <f t="shared" si="41"/>
        <v>0</v>
      </c>
      <c r="M93" s="42">
        <f t="shared" si="42"/>
        <v>1</v>
      </c>
      <c r="N93" s="42">
        <f t="shared" si="43"/>
        <v>0</v>
      </c>
      <c r="O93" s="42">
        <f t="shared" si="44"/>
        <v>0</v>
      </c>
      <c r="P93" s="42" t="s">
        <v>72</v>
      </c>
      <c r="Q93" s="42">
        <v>0</v>
      </c>
      <c r="R93" s="2">
        <v>0</v>
      </c>
      <c r="S93" s="2" t="s">
        <v>226</v>
      </c>
      <c r="T93" s="58" t="s">
        <v>227</v>
      </c>
      <c r="U93" s="59" t="s">
        <v>235</v>
      </c>
      <c r="V93" s="61" t="s">
        <v>201</v>
      </c>
      <c r="X93" s="34"/>
      <c r="Y93" s="34"/>
      <c r="Z93" s="34"/>
      <c r="AC93" s="65">
        <v>58</v>
      </c>
      <c r="AD93" s="65" t="s">
        <v>229</v>
      </c>
      <c r="AE93" s="65">
        <v>8</v>
      </c>
      <c r="AF93" s="69"/>
      <c r="AG93" s="67">
        <v>8</v>
      </c>
      <c r="AK93" s="2">
        <v>0</v>
      </c>
    </row>
    <row r="94" spans="1:37">
      <c r="A94" s="51" t="str">
        <f t="shared" ref="A94:A139" si="45">RIGHT(U94,4)</f>
        <v>1143</v>
      </c>
      <c r="B94" s="50" t="str">
        <f t="shared" si="37"/>
        <v>track_1143</v>
      </c>
      <c r="C94" s="2">
        <f t="shared" ref="C94:C139" si="46">INT(RIGHT(LEFT(U94,8),2))</f>
        <v>18</v>
      </c>
      <c r="D94" s="2">
        <f t="shared" ref="D94:D139" si="47">INT(RIGHT(LEFT(U94,10),1))</f>
        <v>1</v>
      </c>
      <c r="E94" s="2">
        <f t="shared" ref="E94:E139" si="48">INT(RIGHT(LEFT(U94,11),1))</f>
        <v>1</v>
      </c>
      <c r="F94" s="2">
        <f t="shared" ref="F94:F139" si="49">INT(RIGHT(LEFT(U94,12),1))</f>
        <v>3</v>
      </c>
      <c r="G94" s="2">
        <f t="shared" ref="G94:G139" si="50">INT(RIGHT(LEFT(U94,13),1))</f>
        <v>1</v>
      </c>
      <c r="H94" s="2">
        <f t="shared" ref="H94:H139" si="51">INT(RIGHT(LEFT(U94,16),2))</f>
        <v>2</v>
      </c>
      <c r="I94" s="42">
        <f t="shared" ref="I94:I109" si="52">VLOOKUP(C94,AC:AG,5,0)</f>
        <v>2</v>
      </c>
      <c r="J94" s="42">
        <f t="shared" ref="J94:J109" si="53">VLOOKUP(C94,AC:AH,6,0)</f>
        <v>0</v>
      </c>
      <c r="K94" s="42">
        <f t="shared" ref="K94:K109" si="54">VLOOKUP(C94,AC:AI,7,0)</f>
        <v>0</v>
      </c>
      <c r="L94" s="42">
        <f t="shared" ref="L94:L109" si="55">VLOOKUP(C94,AC:AN,8,0)</f>
        <v>0</v>
      </c>
      <c r="M94" s="42">
        <f t="shared" ref="M94:M109" si="56">VLOOKUP(C94,AC:AK,9,0)</f>
        <v>1</v>
      </c>
      <c r="N94" s="42">
        <f t="shared" ref="N94:N109" si="57">VLOOKUP(C94,AC:AL,10,0)</f>
        <v>0</v>
      </c>
      <c r="O94" s="42">
        <f t="shared" ref="O94:O109" si="58">VLOOKUP(C94,AC:AM,11,0)</f>
        <v>0</v>
      </c>
      <c r="P94" s="42" t="s">
        <v>72</v>
      </c>
      <c r="Q94" s="42">
        <v>0</v>
      </c>
      <c r="R94" s="2">
        <v>0</v>
      </c>
      <c r="S94" s="2" t="s">
        <v>236</v>
      </c>
      <c r="T94" s="58" t="s">
        <v>237</v>
      </c>
      <c r="U94" s="59" t="s">
        <v>238</v>
      </c>
      <c r="V94" s="61"/>
      <c r="X94" s="34"/>
      <c r="Y94" s="34"/>
      <c r="Z94" s="34"/>
      <c r="AC94" s="69"/>
      <c r="AD94" s="69"/>
      <c r="AE94" s="69"/>
      <c r="AF94" s="69"/>
      <c r="AK94" s="2">
        <v>0</v>
      </c>
    </row>
    <row r="95" spans="1:37">
      <c r="A95" s="51" t="str">
        <f t="shared" si="45"/>
        <v>1144</v>
      </c>
      <c r="B95" s="50" t="str">
        <f t="shared" si="37"/>
        <v>track_1144</v>
      </c>
      <c r="C95" s="2">
        <f t="shared" si="46"/>
        <v>18</v>
      </c>
      <c r="D95" s="2">
        <f t="shared" si="47"/>
        <v>1</v>
      </c>
      <c r="E95" s="2">
        <f t="shared" si="48"/>
        <v>2</v>
      </c>
      <c r="F95" s="2">
        <f t="shared" si="49"/>
        <v>3</v>
      </c>
      <c r="G95" s="2">
        <f t="shared" si="50"/>
        <v>1</v>
      </c>
      <c r="H95" s="2">
        <f t="shared" si="51"/>
        <v>8</v>
      </c>
      <c r="I95" s="42">
        <f t="shared" si="52"/>
        <v>2</v>
      </c>
      <c r="J95" s="42">
        <f t="shared" si="53"/>
        <v>0</v>
      </c>
      <c r="K95" s="42">
        <f t="shared" si="54"/>
        <v>0</v>
      </c>
      <c r="L95" s="42">
        <f t="shared" si="55"/>
        <v>0</v>
      </c>
      <c r="M95" s="42">
        <f t="shared" si="56"/>
        <v>1</v>
      </c>
      <c r="N95" s="42">
        <f t="shared" si="57"/>
        <v>0</v>
      </c>
      <c r="O95" s="42">
        <f t="shared" si="58"/>
        <v>0</v>
      </c>
      <c r="P95" s="42" t="s">
        <v>72</v>
      </c>
      <c r="Q95" s="42">
        <v>0</v>
      </c>
      <c r="R95" s="2">
        <v>0</v>
      </c>
      <c r="S95" s="2" t="s">
        <v>236</v>
      </c>
      <c r="T95" s="58" t="s">
        <v>237</v>
      </c>
      <c r="U95" s="59" t="s">
        <v>239</v>
      </c>
      <c r="V95" s="61"/>
      <c r="Y95" s="34"/>
      <c r="Z95" s="34"/>
      <c r="AC95" s="69">
        <v>99</v>
      </c>
      <c r="AD95" s="69"/>
      <c r="AE95" s="69"/>
      <c r="AF95" s="69"/>
      <c r="AG95" s="2">
        <v>10</v>
      </c>
      <c r="AK95" s="2">
        <v>0</v>
      </c>
    </row>
    <row r="96" spans="1:37">
      <c r="A96" s="51" t="str">
        <f t="shared" si="45"/>
        <v>1145</v>
      </c>
      <c r="B96" s="50" t="str">
        <f t="shared" si="37"/>
        <v>track_1145</v>
      </c>
      <c r="C96" s="2">
        <f t="shared" si="46"/>
        <v>18</v>
      </c>
      <c r="D96" s="2">
        <f t="shared" si="47"/>
        <v>1</v>
      </c>
      <c r="E96" s="2">
        <f t="shared" si="48"/>
        <v>2</v>
      </c>
      <c r="F96" s="2">
        <f t="shared" si="49"/>
        <v>4</v>
      </c>
      <c r="G96" s="2">
        <f t="shared" si="50"/>
        <v>1</v>
      </c>
      <c r="H96" s="2">
        <f t="shared" si="51"/>
        <v>4</v>
      </c>
      <c r="I96" s="42">
        <f t="shared" si="52"/>
        <v>2</v>
      </c>
      <c r="J96" s="42">
        <f t="shared" si="53"/>
        <v>0</v>
      </c>
      <c r="K96" s="42">
        <f t="shared" si="54"/>
        <v>0</v>
      </c>
      <c r="L96" s="42">
        <f t="shared" si="55"/>
        <v>0</v>
      </c>
      <c r="M96" s="42">
        <f t="shared" si="56"/>
        <v>1</v>
      </c>
      <c r="N96" s="42">
        <f t="shared" si="57"/>
        <v>0</v>
      </c>
      <c r="O96" s="42">
        <f t="shared" si="58"/>
        <v>0</v>
      </c>
      <c r="P96" s="42" t="s">
        <v>72</v>
      </c>
      <c r="Q96" s="42">
        <v>0</v>
      </c>
      <c r="R96" s="2">
        <v>0</v>
      </c>
      <c r="S96" s="2" t="s">
        <v>236</v>
      </c>
      <c r="T96" s="58" t="s">
        <v>237</v>
      </c>
      <c r="U96" s="59" t="s">
        <v>240</v>
      </c>
      <c r="V96" s="61"/>
      <c r="Z96" s="61"/>
      <c r="AC96" s="69"/>
      <c r="AD96" s="69"/>
      <c r="AE96" s="69"/>
      <c r="AF96" s="69"/>
    </row>
    <row r="97" spans="1:32">
      <c r="A97" s="51" t="str">
        <f t="shared" si="45"/>
        <v>1146</v>
      </c>
      <c r="B97" s="50" t="str">
        <f t="shared" si="37"/>
        <v>track_1146</v>
      </c>
      <c r="C97" s="2">
        <f t="shared" si="46"/>
        <v>18</v>
      </c>
      <c r="D97" s="2">
        <f t="shared" si="47"/>
        <v>1</v>
      </c>
      <c r="E97" s="2">
        <f t="shared" si="48"/>
        <v>3</v>
      </c>
      <c r="F97" s="2">
        <f t="shared" si="49"/>
        <v>1</v>
      </c>
      <c r="G97" s="2">
        <f t="shared" si="50"/>
        <v>1</v>
      </c>
      <c r="H97" s="2">
        <f t="shared" si="51"/>
        <v>3</v>
      </c>
      <c r="I97" s="42">
        <f t="shared" si="52"/>
        <v>2</v>
      </c>
      <c r="J97" s="42">
        <f t="shared" si="53"/>
        <v>0</v>
      </c>
      <c r="K97" s="42">
        <f t="shared" si="54"/>
        <v>0</v>
      </c>
      <c r="L97" s="42">
        <f t="shared" si="55"/>
        <v>0</v>
      </c>
      <c r="M97" s="42">
        <f t="shared" si="56"/>
        <v>1</v>
      </c>
      <c r="N97" s="42">
        <f t="shared" si="57"/>
        <v>0</v>
      </c>
      <c r="O97" s="42">
        <f t="shared" si="58"/>
        <v>0</v>
      </c>
      <c r="P97" s="42" t="s">
        <v>72</v>
      </c>
      <c r="Q97" s="42">
        <v>0</v>
      </c>
      <c r="R97" s="2">
        <v>0</v>
      </c>
      <c r="S97" s="2" t="s">
        <v>236</v>
      </c>
      <c r="T97" s="58" t="s">
        <v>237</v>
      </c>
      <c r="U97" s="59" t="s">
        <v>241</v>
      </c>
      <c r="V97" s="61"/>
      <c r="Z97" s="61"/>
      <c r="AC97" s="69"/>
      <c r="AD97" s="69"/>
      <c r="AE97" s="69"/>
      <c r="AF97" s="69"/>
    </row>
    <row r="98" spans="1:32">
      <c r="A98" s="51" t="str">
        <f t="shared" si="45"/>
        <v>1147</v>
      </c>
      <c r="B98" s="50" t="str">
        <f t="shared" si="37"/>
        <v>track_1147</v>
      </c>
      <c r="C98" s="2">
        <f t="shared" si="46"/>
        <v>18</v>
      </c>
      <c r="D98" s="2">
        <f t="shared" si="47"/>
        <v>1</v>
      </c>
      <c r="E98" s="2">
        <f t="shared" si="48"/>
        <v>3</v>
      </c>
      <c r="F98" s="2">
        <f t="shared" si="49"/>
        <v>2</v>
      </c>
      <c r="G98" s="2">
        <f t="shared" si="50"/>
        <v>1</v>
      </c>
      <c r="H98" s="2">
        <f t="shared" si="51"/>
        <v>1</v>
      </c>
      <c r="I98" s="42">
        <f t="shared" si="52"/>
        <v>2</v>
      </c>
      <c r="J98" s="42">
        <f t="shared" si="53"/>
        <v>0</v>
      </c>
      <c r="K98" s="42">
        <f t="shared" si="54"/>
        <v>0</v>
      </c>
      <c r="L98" s="42">
        <f t="shared" si="55"/>
        <v>0</v>
      </c>
      <c r="M98" s="42">
        <f t="shared" si="56"/>
        <v>1</v>
      </c>
      <c r="N98" s="42">
        <f t="shared" si="57"/>
        <v>0</v>
      </c>
      <c r="O98" s="42">
        <f t="shared" si="58"/>
        <v>0</v>
      </c>
      <c r="P98" s="42" t="s">
        <v>72</v>
      </c>
      <c r="Q98" s="42">
        <v>0</v>
      </c>
      <c r="R98" s="2">
        <v>0</v>
      </c>
      <c r="S98" s="2" t="s">
        <v>236</v>
      </c>
      <c r="T98" s="58" t="s">
        <v>237</v>
      </c>
      <c r="U98" s="59" t="s">
        <v>242</v>
      </c>
      <c r="V98" s="61"/>
      <c r="Z98" s="61"/>
      <c r="AC98" s="69"/>
      <c r="AD98" s="69"/>
      <c r="AE98" s="69"/>
      <c r="AF98" s="69"/>
    </row>
    <row r="99" spans="1:32">
      <c r="A99" s="51" t="str">
        <f t="shared" si="45"/>
        <v>1148</v>
      </c>
      <c r="B99" s="50" t="str">
        <f t="shared" si="37"/>
        <v>track_1148</v>
      </c>
      <c r="C99" s="2">
        <f t="shared" si="46"/>
        <v>18</v>
      </c>
      <c r="D99" s="2">
        <f t="shared" si="47"/>
        <v>1</v>
      </c>
      <c r="E99" s="2">
        <f t="shared" si="48"/>
        <v>3</v>
      </c>
      <c r="F99" s="2">
        <f t="shared" si="49"/>
        <v>2</v>
      </c>
      <c r="G99" s="2">
        <f t="shared" si="50"/>
        <v>1</v>
      </c>
      <c r="H99" s="2">
        <f t="shared" si="51"/>
        <v>7</v>
      </c>
      <c r="I99" s="42">
        <f t="shared" si="52"/>
        <v>2</v>
      </c>
      <c r="J99" s="42">
        <f t="shared" si="53"/>
        <v>0</v>
      </c>
      <c r="K99" s="42">
        <f t="shared" si="54"/>
        <v>0</v>
      </c>
      <c r="L99" s="42">
        <f t="shared" si="55"/>
        <v>0</v>
      </c>
      <c r="M99" s="42">
        <f t="shared" si="56"/>
        <v>1</v>
      </c>
      <c r="N99" s="42">
        <f t="shared" si="57"/>
        <v>0</v>
      </c>
      <c r="O99" s="42">
        <f t="shared" si="58"/>
        <v>0</v>
      </c>
      <c r="P99" s="42" t="s">
        <v>72</v>
      </c>
      <c r="Q99" s="42">
        <v>0</v>
      </c>
      <c r="R99" s="2">
        <v>0</v>
      </c>
      <c r="S99" s="2" t="s">
        <v>236</v>
      </c>
      <c r="T99" s="58" t="s">
        <v>237</v>
      </c>
      <c r="U99" s="59" t="s">
        <v>243</v>
      </c>
      <c r="V99" s="61"/>
      <c r="Z99" s="61"/>
      <c r="AC99" s="69"/>
      <c r="AD99" s="69"/>
      <c r="AE99" s="69"/>
      <c r="AF99" s="69"/>
    </row>
    <row r="100" spans="1:32">
      <c r="A100" s="51" t="str">
        <f t="shared" si="45"/>
        <v>1149</v>
      </c>
      <c r="B100" s="50" t="str">
        <f t="shared" si="37"/>
        <v>track_1149</v>
      </c>
      <c r="C100" s="2">
        <f t="shared" si="46"/>
        <v>18</v>
      </c>
      <c r="D100" s="2">
        <f t="shared" si="47"/>
        <v>1</v>
      </c>
      <c r="E100" s="2">
        <f t="shared" si="48"/>
        <v>4</v>
      </c>
      <c r="F100" s="2">
        <f t="shared" si="49"/>
        <v>1</v>
      </c>
      <c r="G100" s="2">
        <f t="shared" si="50"/>
        <v>1</v>
      </c>
      <c r="H100" s="2">
        <f t="shared" si="51"/>
        <v>6</v>
      </c>
      <c r="I100" s="42">
        <f t="shared" si="52"/>
        <v>2</v>
      </c>
      <c r="J100" s="42">
        <f t="shared" si="53"/>
        <v>0</v>
      </c>
      <c r="K100" s="42">
        <f t="shared" si="54"/>
        <v>0</v>
      </c>
      <c r="L100" s="42">
        <f t="shared" si="55"/>
        <v>0</v>
      </c>
      <c r="M100" s="42">
        <f t="shared" si="56"/>
        <v>1</v>
      </c>
      <c r="N100" s="42">
        <f t="shared" si="57"/>
        <v>0</v>
      </c>
      <c r="O100" s="42">
        <f t="shared" si="58"/>
        <v>0</v>
      </c>
      <c r="P100" s="42" t="s">
        <v>72</v>
      </c>
      <c r="Q100" s="42">
        <v>0</v>
      </c>
      <c r="R100" s="2">
        <v>0</v>
      </c>
      <c r="S100" s="2" t="s">
        <v>236</v>
      </c>
      <c r="T100" s="58" t="s">
        <v>237</v>
      </c>
      <c r="U100" s="59" t="s">
        <v>244</v>
      </c>
      <c r="V100" s="61"/>
      <c r="Z100" s="61"/>
      <c r="AC100" s="69"/>
      <c r="AD100" s="69"/>
      <c r="AE100" s="69"/>
      <c r="AF100" s="69"/>
    </row>
    <row r="101" spans="1:32">
      <c r="A101" s="51" t="str">
        <f t="shared" si="45"/>
        <v>1150</v>
      </c>
      <c r="B101" s="50" t="str">
        <f t="shared" si="37"/>
        <v>track_1150</v>
      </c>
      <c r="C101" s="2">
        <f t="shared" si="46"/>
        <v>18</v>
      </c>
      <c r="D101" s="2">
        <f t="shared" si="47"/>
        <v>1</v>
      </c>
      <c r="E101" s="2">
        <f t="shared" si="48"/>
        <v>4</v>
      </c>
      <c r="F101" s="2">
        <f t="shared" si="49"/>
        <v>2</v>
      </c>
      <c r="G101" s="2">
        <f t="shared" si="50"/>
        <v>1</v>
      </c>
      <c r="H101" s="2">
        <f t="shared" si="51"/>
        <v>5</v>
      </c>
      <c r="I101" s="42">
        <f t="shared" si="52"/>
        <v>2</v>
      </c>
      <c r="J101" s="42">
        <f t="shared" si="53"/>
        <v>0</v>
      </c>
      <c r="K101" s="42">
        <f t="shared" si="54"/>
        <v>0</v>
      </c>
      <c r="L101" s="42">
        <f t="shared" si="55"/>
        <v>0</v>
      </c>
      <c r="M101" s="42">
        <f t="shared" si="56"/>
        <v>1</v>
      </c>
      <c r="N101" s="42">
        <f t="shared" si="57"/>
        <v>0</v>
      </c>
      <c r="O101" s="42">
        <f t="shared" si="58"/>
        <v>0</v>
      </c>
      <c r="P101" s="42" t="s">
        <v>72</v>
      </c>
      <c r="Q101" s="42">
        <v>0</v>
      </c>
      <c r="R101" s="2">
        <v>0</v>
      </c>
      <c r="S101" s="2" t="s">
        <v>236</v>
      </c>
      <c r="T101" s="58" t="s">
        <v>237</v>
      </c>
      <c r="U101" s="59" t="s">
        <v>245</v>
      </c>
      <c r="V101" s="61"/>
      <c r="Z101" s="61"/>
      <c r="AC101" s="69"/>
      <c r="AD101" s="69"/>
      <c r="AE101" s="69"/>
      <c r="AF101" s="69"/>
    </row>
    <row r="102" spans="1:32">
      <c r="A102" s="51" t="str">
        <f t="shared" si="45"/>
        <v>1151</v>
      </c>
      <c r="B102" s="50" t="str">
        <f t="shared" si="37"/>
        <v>track_1151</v>
      </c>
      <c r="C102" s="2">
        <f t="shared" si="46"/>
        <v>19</v>
      </c>
      <c r="D102" s="2">
        <f t="shared" si="47"/>
        <v>0</v>
      </c>
      <c r="E102" s="2">
        <f t="shared" si="48"/>
        <v>1</v>
      </c>
      <c r="F102" s="2">
        <f t="shared" si="49"/>
        <v>2</v>
      </c>
      <c r="G102" s="2">
        <f t="shared" si="50"/>
        <v>1</v>
      </c>
      <c r="H102" s="2">
        <f t="shared" si="51"/>
        <v>2</v>
      </c>
      <c r="I102" s="42">
        <f t="shared" si="52"/>
        <v>2</v>
      </c>
      <c r="J102" s="42">
        <f t="shared" si="53"/>
        <v>0</v>
      </c>
      <c r="K102" s="42">
        <f t="shared" si="54"/>
        <v>0</v>
      </c>
      <c r="L102" s="42">
        <f t="shared" si="55"/>
        <v>0</v>
      </c>
      <c r="M102" s="42">
        <f t="shared" si="56"/>
        <v>1</v>
      </c>
      <c r="N102" s="42">
        <f t="shared" si="57"/>
        <v>0</v>
      </c>
      <c r="O102" s="42">
        <f t="shared" si="58"/>
        <v>0</v>
      </c>
      <c r="P102" s="42" t="s">
        <v>72</v>
      </c>
      <c r="Q102" s="42">
        <v>0</v>
      </c>
      <c r="R102" s="2">
        <v>0</v>
      </c>
      <c r="S102" s="2">
        <v>0</v>
      </c>
      <c r="T102" s="58" t="s">
        <v>246</v>
      </c>
      <c r="U102" s="59" t="s">
        <v>247</v>
      </c>
      <c r="V102" s="61"/>
      <c r="Z102" s="61"/>
      <c r="AC102" s="69"/>
      <c r="AD102" s="69"/>
      <c r="AE102" s="69"/>
      <c r="AF102" s="69"/>
    </row>
    <row r="103" spans="1:32" ht="62.4">
      <c r="A103" s="51" t="str">
        <f t="shared" si="45"/>
        <v>1152</v>
      </c>
      <c r="B103" s="50" t="str">
        <f t="shared" si="37"/>
        <v>track_1152</v>
      </c>
      <c r="C103" s="2">
        <f t="shared" si="46"/>
        <v>19</v>
      </c>
      <c r="D103" s="2">
        <f t="shared" si="47"/>
        <v>0</v>
      </c>
      <c r="E103" s="2">
        <f t="shared" si="48"/>
        <v>1</v>
      </c>
      <c r="F103" s="2">
        <f t="shared" si="49"/>
        <v>3</v>
      </c>
      <c r="G103" s="2">
        <f t="shared" si="50"/>
        <v>1</v>
      </c>
      <c r="H103" s="2">
        <f t="shared" si="51"/>
        <v>4</v>
      </c>
      <c r="I103" s="42">
        <f t="shared" si="52"/>
        <v>2</v>
      </c>
      <c r="J103" s="42">
        <f t="shared" si="53"/>
        <v>0</v>
      </c>
      <c r="K103" s="42">
        <f t="shared" si="54"/>
        <v>0</v>
      </c>
      <c r="L103" s="42">
        <f t="shared" si="55"/>
        <v>0</v>
      </c>
      <c r="M103" s="42">
        <f t="shared" si="56"/>
        <v>1</v>
      </c>
      <c r="N103" s="42">
        <f t="shared" si="57"/>
        <v>0</v>
      </c>
      <c r="O103" s="42">
        <f t="shared" si="58"/>
        <v>0</v>
      </c>
      <c r="P103" s="42" t="s">
        <v>72</v>
      </c>
      <c r="Q103" s="42">
        <v>0</v>
      </c>
      <c r="R103" s="2">
        <v>0</v>
      </c>
      <c r="S103" s="2">
        <v>0</v>
      </c>
      <c r="T103" s="58" t="s">
        <v>246</v>
      </c>
      <c r="U103" s="59" t="s">
        <v>248</v>
      </c>
      <c r="V103" s="61" t="s">
        <v>224</v>
      </c>
      <c r="Z103" s="61"/>
      <c r="AC103" s="69"/>
      <c r="AD103" s="69"/>
      <c r="AE103" s="69"/>
      <c r="AF103" s="69"/>
    </row>
    <row r="104" spans="1:32">
      <c r="A104" s="51" t="str">
        <f t="shared" si="45"/>
        <v>1153</v>
      </c>
      <c r="B104" s="50" t="str">
        <f t="shared" si="37"/>
        <v>track_1153</v>
      </c>
      <c r="C104" s="2">
        <f t="shared" si="46"/>
        <v>19</v>
      </c>
      <c r="D104" s="2">
        <f t="shared" si="47"/>
        <v>0</v>
      </c>
      <c r="E104" s="2">
        <f t="shared" si="48"/>
        <v>1</v>
      </c>
      <c r="F104" s="2">
        <f t="shared" si="49"/>
        <v>4</v>
      </c>
      <c r="G104" s="2">
        <f t="shared" si="50"/>
        <v>2</v>
      </c>
      <c r="H104" s="2">
        <f t="shared" si="51"/>
        <v>1</v>
      </c>
      <c r="I104" s="42">
        <f t="shared" si="52"/>
        <v>2</v>
      </c>
      <c r="J104" s="42">
        <f t="shared" si="53"/>
        <v>0</v>
      </c>
      <c r="K104" s="42">
        <f t="shared" si="54"/>
        <v>0</v>
      </c>
      <c r="L104" s="42">
        <f t="shared" si="55"/>
        <v>0</v>
      </c>
      <c r="M104" s="42">
        <f t="shared" si="56"/>
        <v>1</v>
      </c>
      <c r="N104" s="42">
        <f t="shared" si="57"/>
        <v>0</v>
      </c>
      <c r="O104" s="42">
        <f t="shared" si="58"/>
        <v>0</v>
      </c>
      <c r="P104" s="42" t="s">
        <v>72</v>
      </c>
      <c r="Q104" s="42">
        <v>0</v>
      </c>
      <c r="R104" s="2">
        <v>0</v>
      </c>
      <c r="S104" s="2">
        <v>0</v>
      </c>
      <c r="T104" s="58" t="s">
        <v>246</v>
      </c>
      <c r="U104" s="59" t="s">
        <v>249</v>
      </c>
      <c r="V104" s="61"/>
      <c r="Z104" s="61"/>
      <c r="AC104" s="69"/>
      <c r="AD104" s="69"/>
      <c r="AE104" s="69"/>
      <c r="AF104" s="69"/>
    </row>
    <row r="105" spans="1:32">
      <c r="A105" s="51" t="str">
        <f t="shared" si="45"/>
        <v>1154</v>
      </c>
      <c r="B105" s="50" t="str">
        <f t="shared" si="37"/>
        <v>track_1154</v>
      </c>
      <c r="C105" s="2">
        <f t="shared" si="46"/>
        <v>19</v>
      </c>
      <c r="D105" s="2">
        <f t="shared" si="47"/>
        <v>0</v>
      </c>
      <c r="E105" s="2">
        <f t="shared" si="48"/>
        <v>2</v>
      </c>
      <c r="F105" s="2">
        <f t="shared" si="49"/>
        <v>4</v>
      </c>
      <c r="G105" s="2">
        <f t="shared" si="50"/>
        <v>1</v>
      </c>
      <c r="H105" s="2">
        <f t="shared" si="51"/>
        <v>6</v>
      </c>
      <c r="I105" s="42">
        <f t="shared" si="52"/>
        <v>2</v>
      </c>
      <c r="J105" s="42">
        <f t="shared" si="53"/>
        <v>0</v>
      </c>
      <c r="K105" s="42">
        <f t="shared" si="54"/>
        <v>0</v>
      </c>
      <c r="L105" s="42">
        <f t="shared" si="55"/>
        <v>0</v>
      </c>
      <c r="M105" s="42">
        <f t="shared" si="56"/>
        <v>1</v>
      </c>
      <c r="N105" s="42">
        <f t="shared" si="57"/>
        <v>0</v>
      </c>
      <c r="O105" s="42">
        <f t="shared" si="58"/>
        <v>0</v>
      </c>
      <c r="P105" s="42" t="s">
        <v>72</v>
      </c>
      <c r="Q105" s="42">
        <v>0</v>
      </c>
      <c r="R105" s="2">
        <v>0</v>
      </c>
      <c r="S105" s="2">
        <v>0</v>
      </c>
      <c r="T105" s="58" t="s">
        <v>246</v>
      </c>
      <c r="U105" s="59" t="s">
        <v>250</v>
      </c>
      <c r="V105" s="61"/>
      <c r="Z105" s="61"/>
      <c r="AC105" s="69"/>
      <c r="AD105" s="69"/>
      <c r="AE105" s="69"/>
      <c r="AF105" s="69"/>
    </row>
    <row r="106" spans="1:32">
      <c r="A106" s="51" t="str">
        <f t="shared" si="45"/>
        <v>1155</v>
      </c>
      <c r="B106" s="50" t="str">
        <f t="shared" si="37"/>
        <v>track_1155</v>
      </c>
      <c r="C106" s="2">
        <f t="shared" si="46"/>
        <v>19</v>
      </c>
      <c r="D106" s="2">
        <f t="shared" si="47"/>
        <v>0</v>
      </c>
      <c r="E106" s="2">
        <f t="shared" si="48"/>
        <v>3</v>
      </c>
      <c r="F106" s="2">
        <f t="shared" si="49"/>
        <v>1</v>
      </c>
      <c r="G106" s="2">
        <f t="shared" si="50"/>
        <v>1</v>
      </c>
      <c r="H106" s="2">
        <f t="shared" si="51"/>
        <v>8</v>
      </c>
      <c r="I106" s="42">
        <f t="shared" si="52"/>
        <v>2</v>
      </c>
      <c r="J106" s="42">
        <f t="shared" si="53"/>
        <v>0</v>
      </c>
      <c r="K106" s="42">
        <f t="shared" si="54"/>
        <v>0</v>
      </c>
      <c r="L106" s="42">
        <f t="shared" si="55"/>
        <v>0</v>
      </c>
      <c r="M106" s="42">
        <f t="shared" si="56"/>
        <v>1</v>
      </c>
      <c r="N106" s="42">
        <f t="shared" si="57"/>
        <v>0</v>
      </c>
      <c r="O106" s="42">
        <f t="shared" si="58"/>
        <v>0</v>
      </c>
      <c r="P106" s="42" t="s">
        <v>72</v>
      </c>
      <c r="Q106" s="42">
        <v>0</v>
      </c>
      <c r="R106" s="2">
        <v>0</v>
      </c>
      <c r="S106" s="2">
        <v>0</v>
      </c>
      <c r="T106" s="58" t="s">
        <v>246</v>
      </c>
      <c r="U106" s="59" t="s">
        <v>251</v>
      </c>
      <c r="V106" s="61"/>
      <c r="Z106" s="61"/>
      <c r="AC106" s="69"/>
      <c r="AD106" s="69"/>
      <c r="AE106" s="69"/>
      <c r="AF106" s="69"/>
    </row>
    <row r="107" spans="1:32">
      <c r="A107" s="51" t="str">
        <f t="shared" si="45"/>
        <v>1156</v>
      </c>
      <c r="B107" s="50" t="str">
        <f t="shared" si="37"/>
        <v>track_1156</v>
      </c>
      <c r="C107" s="2">
        <f t="shared" si="46"/>
        <v>19</v>
      </c>
      <c r="D107" s="2">
        <f t="shared" si="47"/>
        <v>0</v>
      </c>
      <c r="E107" s="2">
        <f t="shared" si="48"/>
        <v>3</v>
      </c>
      <c r="F107" s="2">
        <f t="shared" si="49"/>
        <v>4</v>
      </c>
      <c r="G107" s="2">
        <f t="shared" si="50"/>
        <v>1</v>
      </c>
      <c r="H107" s="2">
        <f t="shared" si="51"/>
        <v>7</v>
      </c>
      <c r="I107" s="42">
        <f t="shared" si="52"/>
        <v>2</v>
      </c>
      <c r="J107" s="42">
        <f t="shared" si="53"/>
        <v>0</v>
      </c>
      <c r="K107" s="42">
        <f t="shared" si="54"/>
        <v>0</v>
      </c>
      <c r="L107" s="42">
        <f t="shared" si="55"/>
        <v>0</v>
      </c>
      <c r="M107" s="42">
        <f t="shared" si="56"/>
        <v>1</v>
      </c>
      <c r="N107" s="42">
        <f t="shared" si="57"/>
        <v>0</v>
      </c>
      <c r="O107" s="42">
        <f t="shared" si="58"/>
        <v>0</v>
      </c>
      <c r="P107" s="42" t="s">
        <v>72</v>
      </c>
      <c r="Q107" s="42">
        <v>0</v>
      </c>
      <c r="R107" s="2">
        <v>0</v>
      </c>
      <c r="S107" s="2">
        <v>0</v>
      </c>
      <c r="T107" s="58" t="s">
        <v>246</v>
      </c>
      <c r="U107" s="59" t="s">
        <v>252</v>
      </c>
      <c r="V107" s="61"/>
      <c r="Z107" s="61"/>
      <c r="AA107" s="3"/>
      <c r="AC107" s="69"/>
      <c r="AD107" s="69"/>
      <c r="AE107" s="69"/>
      <c r="AF107" s="69"/>
    </row>
    <row r="108" spans="1:32">
      <c r="A108" s="51" t="str">
        <f t="shared" si="45"/>
        <v>1157</v>
      </c>
      <c r="B108" s="50" t="str">
        <f t="shared" si="37"/>
        <v>track_1157</v>
      </c>
      <c r="C108" s="2">
        <f t="shared" si="46"/>
        <v>19</v>
      </c>
      <c r="D108" s="2">
        <f t="shared" si="47"/>
        <v>0</v>
      </c>
      <c r="E108" s="2">
        <f t="shared" si="48"/>
        <v>4</v>
      </c>
      <c r="F108" s="2">
        <f t="shared" si="49"/>
        <v>2</v>
      </c>
      <c r="G108" s="2">
        <f t="shared" si="50"/>
        <v>1</v>
      </c>
      <c r="H108" s="2">
        <f t="shared" si="51"/>
        <v>3</v>
      </c>
      <c r="I108" s="42">
        <f t="shared" si="52"/>
        <v>2</v>
      </c>
      <c r="J108" s="42">
        <f t="shared" si="53"/>
        <v>0</v>
      </c>
      <c r="K108" s="42">
        <f t="shared" si="54"/>
        <v>0</v>
      </c>
      <c r="L108" s="42">
        <f t="shared" si="55"/>
        <v>0</v>
      </c>
      <c r="M108" s="42">
        <f t="shared" si="56"/>
        <v>1</v>
      </c>
      <c r="N108" s="42">
        <f t="shared" si="57"/>
        <v>0</v>
      </c>
      <c r="O108" s="42">
        <f t="shared" si="58"/>
        <v>0</v>
      </c>
      <c r="P108" s="42" t="s">
        <v>72</v>
      </c>
      <c r="Q108" s="42">
        <v>0</v>
      </c>
      <c r="R108" s="2">
        <v>0</v>
      </c>
      <c r="S108" s="2">
        <v>0</v>
      </c>
      <c r="T108" s="58" t="s">
        <v>246</v>
      </c>
      <c r="U108" s="59" t="s">
        <v>253</v>
      </c>
      <c r="V108" s="61"/>
      <c r="Z108" s="61"/>
      <c r="AA108" s="3"/>
      <c r="AC108" s="69"/>
      <c r="AD108" s="69"/>
      <c r="AE108" s="69"/>
      <c r="AF108" s="69"/>
    </row>
    <row r="109" spans="1:32">
      <c r="A109" s="51" t="str">
        <f t="shared" si="45"/>
        <v>1158</v>
      </c>
      <c r="B109" s="50" t="str">
        <f t="shared" si="37"/>
        <v>track_1158</v>
      </c>
      <c r="C109" s="2">
        <f t="shared" si="46"/>
        <v>19</v>
      </c>
      <c r="D109" s="2">
        <f t="shared" si="47"/>
        <v>0</v>
      </c>
      <c r="E109" s="2">
        <f t="shared" si="48"/>
        <v>4</v>
      </c>
      <c r="F109" s="2">
        <f t="shared" si="49"/>
        <v>2</v>
      </c>
      <c r="G109" s="2">
        <f t="shared" si="50"/>
        <v>1</v>
      </c>
      <c r="H109" s="2">
        <f t="shared" si="51"/>
        <v>5</v>
      </c>
      <c r="I109" s="42">
        <f t="shared" si="52"/>
        <v>2</v>
      </c>
      <c r="J109" s="42">
        <f t="shared" si="53"/>
        <v>0</v>
      </c>
      <c r="K109" s="42">
        <f t="shared" si="54"/>
        <v>0</v>
      </c>
      <c r="L109" s="42">
        <f t="shared" si="55"/>
        <v>0</v>
      </c>
      <c r="M109" s="42">
        <f t="shared" si="56"/>
        <v>1</v>
      </c>
      <c r="N109" s="42">
        <f t="shared" si="57"/>
        <v>0</v>
      </c>
      <c r="O109" s="42">
        <f t="shared" si="58"/>
        <v>0</v>
      </c>
      <c r="P109" s="42" t="s">
        <v>72</v>
      </c>
      <c r="Q109" s="42">
        <v>0</v>
      </c>
      <c r="R109" s="2">
        <v>0</v>
      </c>
      <c r="S109" s="2">
        <v>0</v>
      </c>
      <c r="T109" s="58" t="s">
        <v>246</v>
      </c>
      <c r="U109" s="59" t="s">
        <v>254</v>
      </c>
      <c r="V109" s="61"/>
      <c r="Z109" s="61"/>
      <c r="AA109" s="3"/>
      <c r="AC109" s="69"/>
      <c r="AD109" s="69"/>
      <c r="AE109" s="69"/>
      <c r="AF109" s="69"/>
    </row>
    <row r="110" spans="1:32">
      <c r="A110" s="51" t="str">
        <f t="shared" si="45"/>
        <v>1171</v>
      </c>
      <c r="B110" s="50" t="str">
        <f t="shared" si="37"/>
        <v>track_1171</v>
      </c>
      <c r="C110" s="2">
        <f t="shared" si="46"/>
        <v>23</v>
      </c>
      <c r="D110" s="2">
        <f t="shared" si="47"/>
        <v>1</v>
      </c>
      <c r="E110" s="2">
        <f t="shared" si="48"/>
        <v>1</v>
      </c>
      <c r="F110" s="2">
        <f t="shared" si="49"/>
        <v>2</v>
      </c>
      <c r="G110" s="2">
        <f t="shared" si="50"/>
        <v>1</v>
      </c>
      <c r="H110" s="2">
        <f t="shared" si="51"/>
        <v>5</v>
      </c>
      <c r="I110" s="42">
        <f t="shared" ref="I110:I139" si="59">VLOOKUP(C110,AC:AG,5,0)</f>
        <v>3</v>
      </c>
      <c r="J110" s="42">
        <f t="shared" ref="J110:J139" si="60">VLOOKUP(C110,AC:AH,6,0)</f>
        <v>0</v>
      </c>
      <c r="K110" s="42">
        <f t="shared" ref="K110:K139" si="61">VLOOKUP(C110,AC:AI,7,0)</f>
        <v>0</v>
      </c>
      <c r="L110" s="42">
        <f t="shared" ref="L110:L139" si="62">VLOOKUP(C110,AC:AN,8,0)</f>
        <v>0</v>
      </c>
      <c r="M110" s="42">
        <f t="shared" ref="M110:M139" si="63">VLOOKUP(C110,AC:AK,9,0)</f>
        <v>1</v>
      </c>
      <c r="N110" s="42">
        <f t="shared" ref="N110:N139" si="64">VLOOKUP(C110,AC:AL,10,0)</f>
        <v>0</v>
      </c>
      <c r="O110" s="42">
        <f t="shared" ref="O110:O139" si="65">VLOOKUP(C110,AC:AM,11,0)</f>
        <v>0</v>
      </c>
      <c r="P110" s="42" t="s">
        <v>72</v>
      </c>
      <c r="Q110" s="42">
        <v>0</v>
      </c>
      <c r="R110" s="2">
        <v>0</v>
      </c>
      <c r="S110" s="2" t="s">
        <v>255</v>
      </c>
      <c r="T110" s="58" t="s">
        <v>256</v>
      </c>
      <c r="U110" s="59" t="s">
        <v>257</v>
      </c>
      <c r="V110" s="61"/>
      <c r="Z110" s="61"/>
      <c r="AA110" s="3"/>
      <c r="AC110" s="69"/>
      <c r="AD110" s="69"/>
      <c r="AE110" s="69"/>
      <c r="AF110" s="69"/>
    </row>
    <row r="111" spans="1:32">
      <c r="A111" s="51" t="str">
        <f t="shared" si="45"/>
        <v>1172</v>
      </c>
      <c r="B111" s="50" t="str">
        <f t="shared" si="37"/>
        <v>track_1172</v>
      </c>
      <c r="C111" s="2">
        <f t="shared" si="46"/>
        <v>23</v>
      </c>
      <c r="D111" s="2">
        <f t="shared" si="47"/>
        <v>1</v>
      </c>
      <c r="E111" s="2">
        <f t="shared" si="48"/>
        <v>2</v>
      </c>
      <c r="F111" s="2">
        <f t="shared" si="49"/>
        <v>4</v>
      </c>
      <c r="G111" s="2">
        <f t="shared" si="50"/>
        <v>1</v>
      </c>
      <c r="H111" s="2">
        <f t="shared" si="51"/>
        <v>2</v>
      </c>
      <c r="I111" s="42">
        <f t="shared" si="59"/>
        <v>3</v>
      </c>
      <c r="J111" s="42">
        <f t="shared" si="60"/>
        <v>0</v>
      </c>
      <c r="K111" s="42">
        <f t="shared" si="61"/>
        <v>0</v>
      </c>
      <c r="L111" s="42">
        <f t="shared" si="62"/>
        <v>0</v>
      </c>
      <c r="M111" s="42">
        <f t="shared" si="63"/>
        <v>1</v>
      </c>
      <c r="N111" s="42">
        <f t="shared" si="64"/>
        <v>0</v>
      </c>
      <c r="O111" s="42">
        <f t="shared" si="65"/>
        <v>0</v>
      </c>
      <c r="P111" s="42" t="s">
        <v>72</v>
      </c>
      <c r="Q111" s="42">
        <v>0</v>
      </c>
      <c r="R111" s="2">
        <v>0</v>
      </c>
      <c r="S111" s="2" t="s">
        <v>255</v>
      </c>
      <c r="T111" s="58" t="s">
        <v>256</v>
      </c>
      <c r="U111" s="59" t="s">
        <v>258</v>
      </c>
      <c r="V111" s="61"/>
      <c r="Z111" s="61"/>
      <c r="AA111" s="3"/>
      <c r="AC111" s="69"/>
      <c r="AD111" s="69"/>
      <c r="AE111" s="69"/>
      <c r="AF111" s="69"/>
    </row>
    <row r="112" spans="1:32">
      <c r="A112" s="51" t="str">
        <f t="shared" si="45"/>
        <v>1173</v>
      </c>
      <c r="B112" s="50" t="str">
        <f t="shared" si="37"/>
        <v>track_1173</v>
      </c>
      <c r="C112" s="2">
        <f t="shared" si="46"/>
        <v>23</v>
      </c>
      <c r="D112" s="2">
        <f t="shared" si="47"/>
        <v>1</v>
      </c>
      <c r="E112" s="2">
        <f t="shared" si="48"/>
        <v>2</v>
      </c>
      <c r="F112" s="2">
        <f t="shared" si="49"/>
        <v>4</v>
      </c>
      <c r="G112" s="2">
        <f t="shared" si="50"/>
        <v>1</v>
      </c>
      <c r="H112" s="2">
        <f t="shared" si="51"/>
        <v>6</v>
      </c>
      <c r="I112" s="42">
        <f t="shared" si="59"/>
        <v>3</v>
      </c>
      <c r="J112" s="42">
        <f t="shared" si="60"/>
        <v>0</v>
      </c>
      <c r="K112" s="42">
        <f t="shared" si="61"/>
        <v>0</v>
      </c>
      <c r="L112" s="42">
        <f t="shared" si="62"/>
        <v>0</v>
      </c>
      <c r="M112" s="42">
        <f t="shared" si="63"/>
        <v>1</v>
      </c>
      <c r="N112" s="42">
        <f t="shared" si="64"/>
        <v>0</v>
      </c>
      <c r="O112" s="42">
        <f t="shared" si="65"/>
        <v>0</v>
      </c>
      <c r="P112" s="42" t="s">
        <v>72</v>
      </c>
      <c r="Q112" s="42">
        <v>0</v>
      </c>
      <c r="R112" s="2">
        <v>0</v>
      </c>
      <c r="S112" s="2" t="s">
        <v>255</v>
      </c>
      <c r="T112" s="58" t="s">
        <v>256</v>
      </c>
      <c r="U112" s="59" t="s">
        <v>259</v>
      </c>
      <c r="V112" s="61"/>
      <c r="Z112" s="61"/>
      <c r="AA112" s="3"/>
    </row>
    <row r="113" spans="1:32" ht="46.8">
      <c r="A113" s="51" t="str">
        <f t="shared" si="45"/>
        <v>1174</v>
      </c>
      <c r="B113" s="50" t="str">
        <f t="shared" si="37"/>
        <v>track_1174</v>
      </c>
      <c r="C113" s="2">
        <f t="shared" si="46"/>
        <v>23</v>
      </c>
      <c r="D113" s="2">
        <f t="shared" si="47"/>
        <v>1</v>
      </c>
      <c r="E113" s="2">
        <f t="shared" si="48"/>
        <v>4</v>
      </c>
      <c r="F113" s="2">
        <f t="shared" si="49"/>
        <v>2</v>
      </c>
      <c r="G113" s="2">
        <f t="shared" si="50"/>
        <v>1</v>
      </c>
      <c r="H113" s="2">
        <f t="shared" si="51"/>
        <v>1</v>
      </c>
      <c r="I113" s="42">
        <f t="shared" si="59"/>
        <v>3</v>
      </c>
      <c r="J113" s="42">
        <f t="shared" si="60"/>
        <v>0</v>
      </c>
      <c r="K113" s="42">
        <f t="shared" si="61"/>
        <v>0</v>
      </c>
      <c r="L113" s="42">
        <f t="shared" si="62"/>
        <v>0</v>
      </c>
      <c r="M113" s="42">
        <f t="shared" si="63"/>
        <v>1</v>
      </c>
      <c r="N113" s="42">
        <f t="shared" si="64"/>
        <v>0</v>
      </c>
      <c r="O113" s="42">
        <f t="shared" si="65"/>
        <v>0</v>
      </c>
      <c r="P113" s="42" t="s">
        <v>72</v>
      </c>
      <c r="Q113" s="42">
        <v>0</v>
      </c>
      <c r="R113" s="2">
        <v>0</v>
      </c>
      <c r="S113" s="2" t="s">
        <v>255</v>
      </c>
      <c r="T113" s="58" t="s">
        <v>256</v>
      </c>
      <c r="U113" s="59" t="s">
        <v>260</v>
      </c>
      <c r="V113" s="61" t="s">
        <v>261</v>
      </c>
      <c r="Z113" s="61"/>
      <c r="AA113" s="3"/>
      <c r="AC113" s="69"/>
      <c r="AD113" s="69"/>
      <c r="AE113" s="69"/>
      <c r="AF113" s="69"/>
    </row>
    <row r="114" spans="1:32">
      <c r="A114" s="51" t="str">
        <f t="shared" si="45"/>
        <v>1175</v>
      </c>
      <c r="B114" s="50" t="str">
        <f t="shared" si="37"/>
        <v>track_1175</v>
      </c>
      <c r="C114" s="2">
        <f t="shared" si="46"/>
        <v>23</v>
      </c>
      <c r="D114" s="2">
        <f t="shared" si="47"/>
        <v>1</v>
      </c>
      <c r="E114" s="2">
        <f t="shared" si="48"/>
        <v>4</v>
      </c>
      <c r="F114" s="2">
        <f t="shared" si="49"/>
        <v>2</v>
      </c>
      <c r="G114" s="2">
        <f t="shared" si="50"/>
        <v>1</v>
      </c>
      <c r="H114" s="2">
        <f t="shared" si="51"/>
        <v>3</v>
      </c>
      <c r="I114" s="42">
        <f t="shared" si="59"/>
        <v>3</v>
      </c>
      <c r="J114" s="42">
        <f t="shared" si="60"/>
        <v>0</v>
      </c>
      <c r="K114" s="42">
        <f t="shared" si="61"/>
        <v>0</v>
      </c>
      <c r="L114" s="42">
        <f t="shared" si="62"/>
        <v>0</v>
      </c>
      <c r="M114" s="42">
        <f t="shared" si="63"/>
        <v>1</v>
      </c>
      <c r="N114" s="42">
        <f t="shared" si="64"/>
        <v>0</v>
      </c>
      <c r="O114" s="42">
        <f t="shared" si="65"/>
        <v>0</v>
      </c>
      <c r="P114" s="42" t="s">
        <v>72</v>
      </c>
      <c r="Q114" s="42">
        <v>0</v>
      </c>
      <c r="R114" s="2">
        <v>0</v>
      </c>
      <c r="S114" s="2" t="s">
        <v>255</v>
      </c>
      <c r="T114" s="58" t="s">
        <v>256</v>
      </c>
      <c r="U114" s="59" t="s">
        <v>262</v>
      </c>
      <c r="V114" s="61"/>
      <c r="Z114" s="61"/>
      <c r="AA114" s="3"/>
      <c r="AC114" s="69"/>
      <c r="AD114" s="69"/>
      <c r="AE114" s="69"/>
      <c r="AF114" s="69"/>
    </row>
    <row r="115" spans="1:32">
      <c r="A115" s="51" t="str">
        <f t="shared" si="45"/>
        <v>1176</v>
      </c>
      <c r="B115" s="50" t="str">
        <f t="shared" si="37"/>
        <v>track_1176</v>
      </c>
      <c r="C115" s="2">
        <f t="shared" si="46"/>
        <v>23</v>
      </c>
      <c r="D115" s="2">
        <f t="shared" si="47"/>
        <v>1</v>
      </c>
      <c r="E115" s="2">
        <f t="shared" si="48"/>
        <v>4</v>
      </c>
      <c r="F115" s="2">
        <f t="shared" si="49"/>
        <v>2</v>
      </c>
      <c r="G115" s="2">
        <f t="shared" si="50"/>
        <v>1</v>
      </c>
      <c r="H115" s="2">
        <f t="shared" si="51"/>
        <v>4</v>
      </c>
      <c r="I115" s="42">
        <f t="shared" si="59"/>
        <v>3</v>
      </c>
      <c r="J115" s="42">
        <f t="shared" si="60"/>
        <v>0</v>
      </c>
      <c r="K115" s="42">
        <f t="shared" si="61"/>
        <v>0</v>
      </c>
      <c r="L115" s="42">
        <f t="shared" si="62"/>
        <v>0</v>
      </c>
      <c r="M115" s="42">
        <f t="shared" si="63"/>
        <v>1</v>
      </c>
      <c r="N115" s="42">
        <f t="shared" si="64"/>
        <v>0</v>
      </c>
      <c r="O115" s="42">
        <f t="shared" si="65"/>
        <v>0</v>
      </c>
      <c r="P115" s="42" t="s">
        <v>72</v>
      </c>
      <c r="Q115" s="42">
        <v>0</v>
      </c>
      <c r="R115" s="2">
        <v>0</v>
      </c>
      <c r="S115" s="2" t="s">
        <v>255</v>
      </c>
      <c r="T115" s="58" t="s">
        <v>256</v>
      </c>
      <c r="U115" s="59" t="s">
        <v>263</v>
      </c>
      <c r="V115" s="61"/>
      <c r="Z115" s="61"/>
      <c r="AA115" s="3"/>
      <c r="AC115" s="69"/>
      <c r="AD115" s="69"/>
      <c r="AE115" s="69"/>
      <c r="AF115" s="69"/>
    </row>
    <row r="116" spans="1:32">
      <c r="A116" s="51" t="str">
        <f t="shared" si="45"/>
        <v>1177</v>
      </c>
      <c r="B116" s="50" t="str">
        <f t="shared" si="37"/>
        <v>track_1177</v>
      </c>
      <c r="C116" s="2">
        <f t="shared" si="46"/>
        <v>24</v>
      </c>
      <c r="D116" s="2">
        <f t="shared" si="47"/>
        <v>1</v>
      </c>
      <c r="E116" s="2">
        <f t="shared" si="48"/>
        <v>2</v>
      </c>
      <c r="F116" s="2">
        <f t="shared" si="49"/>
        <v>4</v>
      </c>
      <c r="G116" s="2">
        <f t="shared" si="50"/>
        <v>1</v>
      </c>
      <c r="H116" s="2">
        <f t="shared" si="51"/>
        <v>6</v>
      </c>
      <c r="I116" s="42">
        <f t="shared" si="59"/>
        <v>3</v>
      </c>
      <c r="J116" s="42">
        <f t="shared" si="60"/>
        <v>0</v>
      </c>
      <c r="K116" s="42">
        <f t="shared" si="61"/>
        <v>0</v>
      </c>
      <c r="L116" s="42">
        <f t="shared" si="62"/>
        <v>0</v>
      </c>
      <c r="M116" s="42">
        <f t="shared" si="63"/>
        <v>1</v>
      </c>
      <c r="N116" s="42">
        <f t="shared" si="64"/>
        <v>0</v>
      </c>
      <c r="O116" s="42">
        <f t="shared" si="65"/>
        <v>0</v>
      </c>
      <c r="P116" s="42" t="s">
        <v>72</v>
      </c>
      <c r="Q116" s="42">
        <v>0</v>
      </c>
      <c r="R116" s="2">
        <v>0</v>
      </c>
      <c r="S116" s="42" t="s">
        <v>264</v>
      </c>
      <c r="T116" s="58" t="s">
        <v>265</v>
      </c>
      <c r="U116" s="59" t="s">
        <v>266</v>
      </c>
      <c r="V116" s="61"/>
      <c r="Z116" s="61"/>
      <c r="AA116" s="3"/>
      <c r="AC116" s="69"/>
      <c r="AD116" s="69"/>
      <c r="AE116" s="69"/>
      <c r="AF116" s="69"/>
    </row>
    <row r="117" spans="1:32">
      <c r="A117" s="51" t="str">
        <f t="shared" si="45"/>
        <v>1178</v>
      </c>
      <c r="B117" s="50" t="str">
        <f t="shared" si="37"/>
        <v>track_1178</v>
      </c>
      <c r="C117" s="2">
        <f t="shared" si="46"/>
        <v>24</v>
      </c>
      <c r="D117" s="2">
        <f t="shared" si="47"/>
        <v>1</v>
      </c>
      <c r="E117" s="2">
        <f t="shared" si="48"/>
        <v>3</v>
      </c>
      <c r="F117" s="2">
        <f t="shared" si="49"/>
        <v>2</v>
      </c>
      <c r="G117" s="2">
        <f t="shared" si="50"/>
        <v>1</v>
      </c>
      <c r="H117" s="2">
        <f t="shared" si="51"/>
        <v>5</v>
      </c>
      <c r="I117" s="42">
        <f t="shared" si="59"/>
        <v>3</v>
      </c>
      <c r="J117" s="42">
        <f t="shared" si="60"/>
        <v>0</v>
      </c>
      <c r="K117" s="42">
        <f t="shared" si="61"/>
        <v>0</v>
      </c>
      <c r="L117" s="42">
        <f t="shared" si="62"/>
        <v>0</v>
      </c>
      <c r="M117" s="42">
        <f t="shared" si="63"/>
        <v>1</v>
      </c>
      <c r="N117" s="42">
        <f t="shared" si="64"/>
        <v>0</v>
      </c>
      <c r="O117" s="42">
        <f t="shared" si="65"/>
        <v>0</v>
      </c>
      <c r="P117" s="42" t="s">
        <v>72</v>
      </c>
      <c r="Q117" s="42">
        <v>0</v>
      </c>
      <c r="R117" s="2">
        <v>0</v>
      </c>
      <c r="S117" s="42" t="s">
        <v>264</v>
      </c>
      <c r="T117" s="58" t="s">
        <v>265</v>
      </c>
      <c r="U117" s="59" t="s">
        <v>267</v>
      </c>
      <c r="V117" s="61"/>
      <c r="Z117" s="61"/>
      <c r="AC117" s="69"/>
      <c r="AD117" s="69"/>
      <c r="AE117" s="69"/>
      <c r="AF117" s="69"/>
    </row>
    <row r="118" spans="1:32">
      <c r="A118" s="51" t="str">
        <f t="shared" si="45"/>
        <v>1179</v>
      </c>
      <c r="B118" s="50" t="str">
        <f t="shared" si="37"/>
        <v>track_1179</v>
      </c>
      <c r="C118" s="2">
        <f t="shared" si="46"/>
        <v>24</v>
      </c>
      <c r="D118" s="2">
        <f t="shared" si="47"/>
        <v>1</v>
      </c>
      <c r="E118" s="2">
        <f t="shared" si="48"/>
        <v>1</v>
      </c>
      <c r="F118" s="2">
        <f t="shared" si="49"/>
        <v>2</v>
      </c>
      <c r="G118" s="2">
        <f t="shared" si="50"/>
        <v>1</v>
      </c>
      <c r="H118" s="2">
        <f t="shared" si="51"/>
        <v>3</v>
      </c>
      <c r="I118" s="42">
        <f t="shared" si="59"/>
        <v>3</v>
      </c>
      <c r="J118" s="42">
        <f t="shared" si="60"/>
        <v>0</v>
      </c>
      <c r="K118" s="42">
        <f t="shared" si="61"/>
        <v>0</v>
      </c>
      <c r="L118" s="42">
        <f t="shared" si="62"/>
        <v>0</v>
      </c>
      <c r="M118" s="42">
        <f t="shared" si="63"/>
        <v>1</v>
      </c>
      <c r="N118" s="42">
        <f t="shared" si="64"/>
        <v>0</v>
      </c>
      <c r="O118" s="42">
        <f t="shared" si="65"/>
        <v>0</v>
      </c>
      <c r="P118" s="42" t="s">
        <v>72</v>
      </c>
      <c r="Q118" s="42">
        <v>0</v>
      </c>
      <c r="R118" s="2">
        <v>0</v>
      </c>
      <c r="S118" s="42" t="s">
        <v>264</v>
      </c>
      <c r="T118" s="58" t="s">
        <v>265</v>
      </c>
      <c r="U118" s="59" t="s">
        <v>268</v>
      </c>
      <c r="V118" s="61"/>
      <c r="Z118" s="61"/>
      <c r="AC118" s="69"/>
      <c r="AD118" s="69"/>
      <c r="AE118" s="69"/>
      <c r="AF118" s="69"/>
    </row>
    <row r="119" spans="1:32">
      <c r="A119" s="51" t="str">
        <f t="shared" si="45"/>
        <v>1180</v>
      </c>
      <c r="B119" s="50" t="str">
        <f t="shared" si="37"/>
        <v>track_1180</v>
      </c>
      <c r="C119" s="2">
        <f t="shared" si="46"/>
        <v>24</v>
      </c>
      <c r="D119" s="2">
        <f t="shared" si="47"/>
        <v>1</v>
      </c>
      <c r="E119" s="2">
        <f t="shared" si="48"/>
        <v>1</v>
      </c>
      <c r="F119" s="2">
        <f t="shared" si="49"/>
        <v>2</v>
      </c>
      <c r="G119" s="2">
        <f t="shared" si="50"/>
        <v>1</v>
      </c>
      <c r="H119" s="2">
        <f t="shared" si="51"/>
        <v>7</v>
      </c>
      <c r="I119" s="42">
        <f t="shared" si="59"/>
        <v>3</v>
      </c>
      <c r="J119" s="42">
        <f t="shared" si="60"/>
        <v>0</v>
      </c>
      <c r="K119" s="42">
        <f t="shared" si="61"/>
        <v>0</v>
      </c>
      <c r="L119" s="42">
        <f t="shared" si="62"/>
        <v>0</v>
      </c>
      <c r="M119" s="42">
        <f t="shared" si="63"/>
        <v>1</v>
      </c>
      <c r="N119" s="42">
        <f t="shared" si="64"/>
        <v>0</v>
      </c>
      <c r="O119" s="42">
        <f t="shared" si="65"/>
        <v>0</v>
      </c>
      <c r="P119" s="42" t="s">
        <v>72</v>
      </c>
      <c r="Q119" s="42">
        <v>0</v>
      </c>
      <c r="R119" s="2">
        <v>0</v>
      </c>
      <c r="S119" s="42" t="s">
        <v>264</v>
      </c>
      <c r="T119" s="58" t="s">
        <v>265</v>
      </c>
      <c r="U119" s="59" t="s">
        <v>269</v>
      </c>
      <c r="V119" s="61"/>
      <c r="Z119" s="61"/>
      <c r="AC119" s="69"/>
      <c r="AD119" s="69"/>
      <c r="AE119" s="69"/>
      <c r="AF119" s="69"/>
    </row>
    <row r="120" spans="1:32">
      <c r="A120" s="51" t="str">
        <f t="shared" si="45"/>
        <v>1181</v>
      </c>
      <c r="B120" s="50" t="str">
        <f t="shared" si="37"/>
        <v>track_1181</v>
      </c>
      <c r="C120" s="2">
        <f t="shared" si="46"/>
        <v>24</v>
      </c>
      <c r="D120" s="2">
        <f t="shared" si="47"/>
        <v>1</v>
      </c>
      <c r="E120" s="2">
        <f t="shared" si="48"/>
        <v>1</v>
      </c>
      <c r="F120" s="2">
        <f t="shared" si="49"/>
        <v>4</v>
      </c>
      <c r="G120" s="2">
        <f t="shared" si="50"/>
        <v>1</v>
      </c>
      <c r="H120" s="2">
        <f t="shared" si="51"/>
        <v>8</v>
      </c>
      <c r="I120" s="42">
        <f t="shared" si="59"/>
        <v>3</v>
      </c>
      <c r="J120" s="42">
        <f t="shared" si="60"/>
        <v>0</v>
      </c>
      <c r="K120" s="42">
        <f t="shared" si="61"/>
        <v>0</v>
      </c>
      <c r="L120" s="42">
        <f t="shared" si="62"/>
        <v>0</v>
      </c>
      <c r="M120" s="42">
        <f t="shared" si="63"/>
        <v>1</v>
      </c>
      <c r="N120" s="42">
        <f t="shared" si="64"/>
        <v>0</v>
      </c>
      <c r="O120" s="42">
        <f t="shared" si="65"/>
        <v>0</v>
      </c>
      <c r="P120" s="42" t="s">
        <v>72</v>
      </c>
      <c r="Q120" s="42">
        <v>0</v>
      </c>
      <c r="R120" s="2">
        <v>0</v>
      </c>
      <c r="S120" s="42" t="s">
        <v>264</v>
      </c>
      <c r="T120" s="58" t="s">
        <v>265</v>
      </c>
      <c r="U120" s="59" t="s">
        <v>270</v>
      </c>
      <c r="V120" s="61"/>
      <c r="Z120" s="61"/>
      <c r="AC120" s="69"/>
      <c r="AD120" s="69"/>
      <c r="AE120" s="69"/>
      <c r="AF120" s="69"/>
    </row>
    <row r="121" spans="1:32">
      <c r="A121" s="51" t="str">
        <f t="shared" si="45"/>
        <v>1182</v>
      </c>
      <c r="B121" s="50" t="str">
        <f t="shared" si="37"/>
        <v>track_1182</v>
      </c>
      <c r="C121" s="2">
        <f t="shared" si="46"/>
        <v>24</v>
      </c>
      <c r="D121" s="2">
        <f t="shared" si="47"/>
        <v>1</v>
      </c>
      <c r="E121" s="2">
        <f t="shared" si="48"/>
        <v>2</v>
      </c>
      <c r="F121" s="2">
        <f t="shared" si="49"/>
        <v>4</v>
      </c>
      <c r="G121" s="2">
        <f t="shared" si="50"/>
        <v>1</v>
      </c>
      <c r="H121" s="2">
        <f t="shared" si="51"/>
        <v>2</v>
      </c>
      <c r="I121" s="42">
        <f t="shared" si="59"/>
        <v>3</v>
      </c>
      <c r="J121" s="42">
        <f t="shared" si="60"/>
        <v>0</v>
      </c>
      <c r="K121" s="42">
        <f t="shared" si="61"/>
        <v>0</v>
      </c>
      <c r="L121" s="42">
        <f t="shared" si="62"/>
        <v>0</v>
      </c>
      <c r="M121" s="42">
        <f t="shared" si="63"/>
        <v>1</v>
      </c>
      <c r="N121" s="42">
        <f t="shared" si="64"/>
        <v>0</v>
      </c>
      <c r="O121" s="42">
        <f t="shared" si="65"/>
        <v>0</v>
      </c>
      <c r="P121" s="42" t="s">
        <v>72</v>
      </c>
      <c r="Q121" s="42">
        <v>0</v>
      </c>
      <c r="R121" s="2">
        <v>0</v>
      </c>
      <c r="S121" s="42" t="s">
        <v>264</v>
      </c>
      <c r="T121" s="58" t="s">
        <v>265</v>
      </c>
      <c r="U121" s="59" t="s">
        <v>271</v>
      </c>
      <c r="V121" s="61"/>
      <c r="Z121" s="61"/>
      <c r="AC121" s="69"/>
      <c r="AD121" s="69"/>
      <c r="AE121" s="69"/>
      <c r="AF121" s="69"/>
    </row>
    <row r="122" spans="1:32" ht="124.8">
      <c r="A122" s="51" t="str">
        <f t="shared" si="45"/>
        <v>1183</v>
      </c>
      <c r="B122" s="50" t="str">
        <f t="shared" si="37"/>
        <v>track_1183</v>
      </c>
      <c r="C122" s="2">
        <f t="shared" si="46"/>
        <v>24</v>
      </c>
      <c r="D122" s="2">
        <f t="shared" si="47"/>
        <v>1</v>
      </c>
      <c r="E122" s="2">
        <f t="shared" si="48"/>
        <v>3</v>
      </c>
      <c r="F122" s="2">
        <f t="shared" si="49"/>
        <v>4</v>
      </c>
      <c r="G122" s="2">
        <f t="shared" si="50"/>
        <v>1</v>
      </c>
      <c r="H122" s="2">
        <f t="shared" si="51"/>
        <v>4</v>
      </c>
      <c r="I122" s="42">
        <f t="shared" si="59"/>
        <v>3</v>
      </c>
      <c r="J122" s="42">
        <f t="shared" si="60"/>
        <v>0</v>
      </c>
      <c r="K122" s="42">
        <f t="shared" si="61"/>
        <v>0</v>
      </c>
      <c r="L122" s="42">
        <f t="shared" si="62"/>
        <v>0</v>
      </c>
      <c r="M122" s="42">
        <f t="shared" si="63"/>
        <v>1</v>
      </c>
      <c r="N122" s="42">
        <f t="shared" si="64"/>
        <v>0</v>
      </c>
      <c r="O122" s="42">
        <f t="shared" si="65"/>
        <v>0</v>
      </c>
      <c r="P122" s="42" t="s">
        <v>72</v>
      </c>
      <c r="Q122" s="42">
        <v>0</v>
      </c>
      <c r="R122" s="2">
        <v>0</v>
      </c>
      <c r="S122" s="42" t="s">
        <v>264</v>
      </c>
      <c r="T122" s="58" t="s">
        <v>265</v>
      </c>
      <c r="U122" s="59" t="s">
        <v>272</v>
      </c>
      <c r="V122" s="60" t="s">
        <v>273</v>
      </c>
      <c r="Z122" s="61"/>
      <c r="AC122" s="69"/>
      <c r="AD122" s="69"/>
      <c r="AE122" s="69"/>
      <c r="AF122" s="69"/>
    </row>
    <row r="123" spans="1:32">
      <c r="A123" s="51" t="str">
        <f t="shared" si="45"/>
        <v>1184</v>
      </c>
      <c r="B123" s="50" t="str">
        <f t="shared" si="37"/>
        <v>track_1184</v>
      </c>
      <c r="C123" s="2">
        <f t="shared" si="46"/>
        <v>24</v>
      </c>
      <c r="D123" s="2">
        <f t="shared" si="47"/>
        <v>1</v>
      </c>
      <c r="E123" s="2">
        <f t="shared" si="48"/>
        <v>4</v>
      </c>
      <c r="F123" s="2">
        <f t="shared" si="49"/>
        <v>2</v>
      </c>
      <c r="G123" s="2">
        <f t="shared" si="50"/>
        <v>1</v>
      </c>
      <c r="H123" s="2">
        <f t="shared" si="51"/>
        <v>1</v>
      </c>
      <c r="I123" s="42">
        <f t="shared" si="59"/>
        <v>3</v>
      </c>
      <c r="J123" s="42">
        <f t="shared" si="60"/>
        <v>0</v>
      </c>
      <c r="K123" s="42">
        <f t="shared" si="61"/>
        <v>0</v>
      </c>
      <c r="L123" s="42">
        <f t="shared" si="62"/>
        <v>0</v>
      </c>
      <c r="M123" s="42">
        <f t="shared" si="63"/>
        <v>1</v>
      </c>
      <c r="N123" s="42">
        <f t="shared" si="64"/>
        <v>0</v>
      </c>
      <c r="O123" s="42">
        <f t="shared" si="65"/>
        <v>0</v>
      </c>
      <c r="P123" s="42" t="s">
        <v>72</v>
      </c>
      <c r="Q123" s="42">
        <v>0</v>
      </c>
      <c r="R123" s="2">
        <v>0</v>
      </c>
      <c r="S123" s="42" t="s">
        <v>264</v>
      </c>
      <c r="T123" s="58" t="s">
        <v>265</v>
      </c>
      <c r="U123" s="59" t="s">
        <v>274</v>
      </c>
      <c r="V123" s="61"/>
      <c r="Z123" s="61"/>
      <c r="AC123" s="69"/>
      <c r="AD123" s="69"/>
      <c r="AE123" s="69"/>
      <c r="AF123" s="69"/>
    </row>
    <row r="124" spans="1:32">
      <c r="A124" s="51" t="str">
        <f t="shared" si="45"/>
        <v>1190</v>
      </c>
      <c r="B124" s="50" t="str">
        <f t="shared" ref="B124:B147" si="66">"track_"&amp;A124</f>
        <v>track_1190</v>
      </c>
      <c r="C124" s="2">
        <f t="shared" si="46"/>
        <v>26</v>
      </c>
      <c r="D124" s="2">
        <f t="shared" si="47"/>
        <v>0</v>
      </c>
      <c r="E124" s="2">
        <f t="shared" si="48"/>
        <v>1</v>
      </c>
      <c r="F124" s="2">
        <f t="shared" si="49"/>
        <v>2</v>
      </c>
      <c r="G124" s="2">
        <f t="shared" si="50"/>
        <v>2</v>
      </c>
      <c r="H124" s="2">
        <f t="shared" si="51"/>
        <v>1</v>
      </c>
      <c r="I124" s="42">
        <f t="shared" si="59"/>
        <v>4</v>
      </c>
      <c r="J124" s="42">
        <f t="shared" si="60"/>
        <v>0</v>
      </c>
      <c r="K124" s="42">
        <f t="shared" si="61"/>
        <v>0</v>
      </c>
      <c r="L124" s="42">
        <f t="shared" si="62"/>
        <v>0</v>
      </c>
      <c r="M124" s="42">
        <f t="shared" si="63"/>
        <v>1</v>
      </c>
      <c r="N124" s="42">
        <f t="shared" si="64"/>
        <v>0</v>
      </c>
      <c r="O124" s="42">
        <f t="shared" si="65"/>
        <v>0</v>
      </c>
      <c r="P124" s="42" t="s">
        <v>72</v>
      </c>
      <c r="Q124" s="42">
        <v>0</v>
      </c>
      <c r="R124" s="2">
        <v>0</v>
      </c>
      <c r="S124" s="42" t="s">
        <v>236</v>
      </c>
      <c r="T124" s="58" t="s">
        <v>237</v>
      </c>
      <c r="U124" s="59" t="s">
        <v>275</v>
      </c>
      <c r="V124" s="61"/>
      <c r="Z124" s="61"/>
      <c r="AC124" s="69"/>
      <c r="AD124" s="69"/>
      <c r="AE124" s="69"/>
      <c r="AF124" s="69"/>
    </row>
    <row r="125" spans="1:32">
      <c r="A125" s="51" t="str">
        <f t="shared" si="45"/>
        <v>1191</v>
      </c>
      <c r="B125" s="50" t="str">
        <f t="shared" si="66"/>
        <v>track_1191</v>
      </c>
      <c r="C125" s="2">
        <f t="shared" si="46"/>
        <v>26</v>
      </c>
      <c r="D125" s="2">
        <f t="shared" si="47"/>
        <v>0</v>
      </c>
      <c r="E125" s="2">
        <f t="shared" si="48"/>
        <v>1</v>
      </c>
      <c r="F125" s="2">
        <f t="shared" si="49"/>
        <v>4</v>
      </c>
      <c r="G125" s="2">
        <f t="shared" si="50"/>
        <v>1</v>
      </c>
      <c r="H125" s="2">
        <f t="shared" si="51"/>
        <v>2</v>
      </c>
      <c r="I125" s="42">
        <f t="shared" si="59"/>
        <v>4</v>
      </c>
      <c r="J125" s="42">
        <f t="shared" si="60"/>
        <v>0</v>
      </c>
      <c r="K125" s="42">
        <f t="shared" si="61"/>
        <v>0</v>
      </c>
      <c r="L125" s="42">
        <f t="shared" si="62"/>
        <v>0</v>
      </c>
      <c r="M125" s="42">
        <f t="shared" si="63"/>
        <v>1</v>
      </c>
      <c r="N125" s="42">
        <f t="shared" si="64"/>
        <v>0</v>
      </c>
      <c r="O125" s="42">
        <f t="shared" si="65"/>
        <v>0</v>
      </c>
      <c r="P125" s="42" t="s">
        <v>72</v>
      </c>
      <c r="Q125" s="42">
        <v>0</v>
      </c>
      <c r="R125" s="2">
        <v>0</v>
      </c>
      <c r="S125" s="42" t="s">
        <v>236</v>
      </c>
      <c r="T125" s="58" t="s">
        <v>237</v>
      </c>
      <c r="U125" s="59" t="s">
        <v>276</v>
      </c>
      <c r="V125" s="61"/>
      <c r="Z125" s="61"/>
      <c r="AC125" s="69"/>
      <c r="AD125" s="69"/>
      <c r="AE125" s="69"/>
      <c r="AF125" s="69"/>
    </row>
    <row r="126" spans="1:32">
      <c r="A126" s="51" t="str">
        <f t="shared" si="45"/>
        <v>1192</v>
      </c>
      <c r="B126" s="50" t="str">
        <f t="shared" si="66"/>
        <v>track_1192</v>
      </c>
      <c r="C126" s="2">
        <f t="shared" si="46"/>
        <v>26</v>
      </c>
      <c r="D126" s="2">
        <f t="shared" si="47"/>
        <v>0</v>
      </c>
      <c r="E126" s="2">
        <f t="shared" si="48"/>
        <v>2</v>
      </c>
      <c r="F126" s="2">
        <f t="shared" si="49"/>
        <v>3</v>
      </c>
      <c r="G126" s="2">
        <f t="shared" si="50"/>
        <v>2</v>
      </c>
      <c r="H126" s="2">
        <f t="shared" si="51"/>
        <v>3</v>
      </c>
      <c r="I126" s="42">
        <f t="shared" si="59"/>
        <v>4</v>
      </c>
      <c r="J126" s="42">
        <f t="shared" si="60"/>
        <v>0</v>
      </c>
      <c r="K126" s="42">
        <f t="shared" si="61"/>
        <v>0</v>
      </c>
      <c r="L126" s="42">
        <f t="shared" si="62"/>
        <v>0</v>
      </c>
      <c r="M126" s="42">
        <f t="shared" si="63"/>
        <v>1</v>
      </c>
      <c r="N126" s="42">
        <f t="shared" si="64"/>
        <v>0</v>
      </c>
      <c r="O126" s="42">
        <f t="shared" si="65"/>
        <v>0</v>
      </c>
      <c r="P126" s="42" t="s">
        <v>72</v>
      </c>
      <c r="Q126" s="42">
        <v>0</v>
      </c>
      <c r="R126" s="2">
        <v>0</v>
      </c>
      <c r="S126" s="42" t="s">
        <v>236</v>
      </c>
      <c r="T126" s="58" t="s">
        <v>237</v>
      </c>
      <c r="U126" s="59" t="s">
        <v>277</v>
      </c>
      <c r="V126" s="61"/>
      <c r="Z126" s="61"/>
      <c r="AC126" s="69"/>
      <c r="AD126" s="69"/>
      <c r="AE126" s="69"/>
      <c r="AF126" s="69"/>
    </row>
    <row r="127" spans="1:32">
      <c r="A127" s="51" t="str">
        <f t="shared" si="45"/>
        <v>1193</v>
      </c>
      <c r="B127" s="50" t="str">
        <f t="shared" si="66"/>
        <v>track_1193</v>
      </c>
      <c r="C127" s="2">
        <f t="shared" si="46"/>
        <v>26</v>
      </c>
      <c r="D127" s="2">
        <f t="shared" si="47"/>
        <v>0</v>
      </c>
      <c r="E127" s="2">
        <f t="shared" si="48"/>
        <v>2</v>
      </c>
      <c r="F127" s="2">
        <f t="shared" si="49"/>
        <v>4</v>
      </c>
      <c r="G127" s="2">
        <f t="shared" si="50"/>
        <v>2</v>
      </c>
      <c r="H127" s="2">
        <f t="shared" si="51"/>
        <v>4</v>
      </c>
      <c r="I127" s="42">
        <f t="shared" si="59"/>
        <v>4</v>
      </c>
      <c r="J127" s="42">
        <f t="shared" si="60"/>
        <v>0</v>
      </c>
      <c r="K127" s="42">
        <f t="shared" si="61"/>
        <v>0</v>
      </c>
      <c r="L127" s="42">
        <f t="shared" si="62"/>
        <v>0</v>
      </c>
      <c r="M127" s="42">
        <f t="shared" si="63"/>
        <v>1</v>
      </c>
      <c r="N127" s="42">
        <f t="shared" si="64"/>
        <v>0</v>
      </c>
      <c r="O127" s="42">
        <f t="shared" si="65"/>
        <v>0</v>
      </c>
      <c r="P127" s="42" t="s">
        <v>72</v>
      </c>
      <c r="Q127" s="42">
        <v>0</v>
      </c>
      <c r="R127" s="2">
        <v>0</v>
      </c>
      <c r="S127" s="42" t="s">
        <v>236</v>
      </c>
      <c r="T127" s="58" t="s">
        <v>237</v>
      </c>
      <c r="U127" s="59" t="s">
        <v>278</v>
      </c>
      <c r="V127" s="61"/>
      <c r="Z127" s="61"/>
      <c r="AC127" s="69"/>
      <c r="AD127" s="69"/>
      <c r="AE127" s="69"/>
      <c r="AF127" s="69"/>
    </row>
    <row r="128" spans="1:32">
      <c r="A128" s="51" t="str">
        <f t="shared" si="45"/>
        <v>1194</v>
      </c>
      <c r="B128" s="50" t="str">
        <f t="shared" si="66"/>
        <v>track_1194</v>
      </c>
      <c r="C128" s="2">
        <f t="shared" si="46"/>
        <v>26</v>
      </c>
      <c r="D128" s="2">
        <f t="shared" si="47"/>
        <v>0</v>
      </c>
      <c r="E128" s="2">
        <f t="shared" si="48"/>
        <v>3</v>
      </c>
      <c r="F128" s="2">
        <f t="shared" si="49"/>
        <v>1</v>
      </c>
      <c r="G128" s="2">
        <f t="shared" si="50"/>
        <v>1</v>
      </c>
      <c r="H128" s="2">
        <f t="shared" si="51"/>
        <v>5</v>
      </c>
      <c r="I128" s="42">
        <f t="shared" si="59"/>
        <v>4</v>
      </c>
      <c r="J128" s="42">
        <f t="shared" si="60"/>
        <v>0</v>
      </c>
      <c r="K128" s="42">
        <f t="shared" si="61"/>
        <v>0</v>
      </c>
      <c r="L128" s="42">
        <f t="shared" si="62"/>
        <v>0</v>
      </c>
      <c r="M128" s="42">
        <f t="shared" si="63"/>
        <v>1</v>
      </c>
      <c r="N128" s="42">
        <f t="shared" si="64"/>
        <v>0</v>
      </c>
      <c r="O128" s="42">
        <f t="shared" si="65"/>
        <v>0</v>
      </c>
      <c r="P128" s="42" t="s">
        <v>72</v>
      </c>
      <c r="Q128" s="42">
        <v>0</v>
      </c>
      <c r="R128" s="2">
        <v>0</v>
      </c>
      <c r="S128" s="42" t="s">
        <v>236</v>
      </c>
      <c r="T128" s="58" t="s">
        <v>237</v>
      </c>
      <c r="U128" s="59" t="s">
        <v>279</v>
      </c>
      <c r="V128" s="61"/>
      <c r="Z128" s="61"/>
      <c r="AC128" s="69"/>
      <c r="AD128" s="69"/>
      <c r="AE128" s="69"/>
      <c r="AF128" s="69"/>
    </row>
    <row r="129" spans="1:32">
      <c r="A129" s="51" t="str">
        <f t="shared" si="45"/>
        <v>1195</v>
      </c>
      <c r="B129" s="50" t="str">
        <f t="shared" si="66"/>
        <v>track_1195</v>
      </c>
      <c r="C129" s="2">
        <f t="shared" si="46"/>
        <v>26</v>
      </c>
      <c r="D129" s="2">
        <f t="shared" si="47"/>
        <v>0</v>
      </c>
      <c r="E129" s="2">
        <f t="shared" si="48"/>
        <v>3</v>
      </c>
      <c r="F129" s="2">
        <f t="shared" si="49"/>
        <v>4</v>
      </c>
      <c r="G129" s="2">
        <f t="shared" si="50"/>
        <v>2</v>
      </c>
      <c r="H129" s="2">
        <f t="shared" si="51"/>
        <v>6</v>
      </c>
      <c r="I129" s="42">
        <f t="shared" si="59"/>
        <v>4</v>
      </c>
      <c r="J129" s="42">
        <f t="shared" si="60"/>
        <v>0</v>
      </c>
      <c r="K129" s="42">
        <f t="shared" si="61"/>
        <v>0</v>
      </c>
      <c r="L129" s="42">
        <f t="shared" si="62"/>
        <v>0</v>
      </c>
      <c r="M129" s="42">
        <f t="shared" si="63"/>
        <v>1</v>
      </c>
      <c r="N129" s="42">
        <f t="shared" si="64"/>
        <v>0</v>
      </c>
      <c r="O129" s="42">
        <f t="shared" si="65"/>
        <v>0</v>
      </c>
      <c r="P129" s="42" t="s">
        <v>72</v>
      </c>
      <c r="Q129" s="42">
        <v>0</v>
      </c>
      <c r="R129" s="2">
        <v>0</v>
      </c>
      <c r="S129" s="42" t="s">
        <v>236</v>
      </c>
      <c r="T129" s="58" t="s">
        <v>237</v>
      </c>
      <c r="U129" s="59" t="s">
        <v>280</v>
      </c>
      <c r="V129" s="61"/>
      <c r="Z129" s="61"/>
      <c r="AC129" s="69"/>
      <c r="AD129" s="69"/>
      <c r="AE129" s="69"/>
      <c r="AF129" s="69"/>
    </row>
    <row r="130" spans="1:32">
      <c r="A130" s="51" t="str">
        <f t="shared" si="45"/>
        <v>1196</v>
      </c>
      <c r="B130" s="50" t="str">
        <f t="shared" si="66"/>
        <v>track_1196</v>
      </c>
      <c r="C130" s="2">
        <f t="shared" si="46"/>
        <v>26</v>
      </c>
      <c r="D130" s="2">
        <f t="shared" si="47"/>
        <v>0</v>
      </c>
      <c r="E130" s="2">
        <f t="shared" si="48"/>
        <v>4</v>
      </c>
      <c r="F130" s="2">
        <f t="shared" si="49"/>
        <v>2</v>
      </c>
      <c r="G130" s="2">
        <f t="shared" si="50"/>
        <v>2</v>
      </c>
      <c r="H130" s="2">
        <f t="shared" si="51"/>
        <v>7</v>
      </c>
      <c r="I130" s="42">
        <f t="shared" si="59"/>
        <v>4</v>
      </c>
      <c r="J130" s="42">
        <f t="shared" si="60"/>
        <v>0</v>
      </c>
      <c r="K130" s="42">
        <f t="shared" si="61"/>
        <v>0</v>
      </c>
      <c r="L130" s="42">
        <f t="shared" si="62"/>
        <v>0</v>
      </c>
      <c r="M130" s="42">
        <f t="shared" si="63"/>
        <v>1</v>
      </c>
      <c r="N130" s="42">
        <f t="shared" si="64"/>
        <v>0</v>
      </c>
      <c r="O130" s="42">
        <f t="shared" si="65"/>
        <v>0</v>
      </c>
      <c r="P130" s="42" t="s">
        <v>72</v>
      </c>
      <c r="Q130" s="42">
        <v>0</v>
      </c>
      <c r="R130" s="2">
        <v>0</v>
      </c>
      <c r="S130" s="42" t="s">
        <v>236</v>
      </c>
      <c r="T130" s="58" t="s">
        <v>237</v>
      </c>
      <c r="U130" s="59" t="s">
        <v>281</v>
      </c>
      <c r="V130" s="61"/>
      <c r="Z130" s="61"/>
      <c r="AC130" s="69"/>
      <c r="AD130" s="69"/>
      <c r="AE130" s="69"/>
      <c r="AF130" s="69"/>
    </row>
    <row r="131" spans="1:32">
      <c r="A131" s="51" t="str">
        <f t="shared" si="45"/>
        <v>1197</v>
      </c>
      <c r="B131" s="50" t="str">
        <f t="shared" si="66"/>
        <v>track_1197</v>
      </c>
      <c r="C131" s="2">
        <f t="shared" si="46"/>
        <v>26</v>
      </c>
      <c r="D131" s="2">
        <f t="shared" si="47"/>
        <v>0</v>
      </c>
      <c r="E131" s="2">
        <f t="shared" si="48"/>
        <v>4</v>
      </c>
      <c r="F131" s="2">
        <f t="shared" si="49"/>
        <v>3</v>
      </c>
      <c r="G131" s="2">
        <f t="shared" si="50"/>
        <v>1</v>
      </c>
      <c r="H131" s="2">
        <f t="shared" si="51"/>
        <v>8</v>
      </c>
      <c r="I131" s="42">
        <f t="shared" si="59"/>
        <v>4</v>
      </c>
      <c r="J131" s="42">
        <f t="shared" si="60"/>
        <v>0</v>
      </c>
      <c r="K131" s="42">
        <f t="shared" si="61"/>
        <v>0</v>
      </c>
      <c r="L131" s="42">
        <f t="shared" si="62"/>
        <v>0</v>
      </c>
      <c r="M131" s="42">
        <f t="shared" si="63"/>
        <v>1</v>
      </c>
      <c r="N131" s="42">
        <f t="shared" si="64"/>
        <v>0</v>
      </c>
      <c r="O131" s="42">
        <f t="shared" si="65"/>
        <v>0</v>
      </c>
      <c r="P131" s="42" t="s">
        <v>72</v>
      </c>
      <c r="Q131" s="42">
        <v>0</v>
      </c>
      <c r="R131" s="2">
        <v>0</v>
      </c>
      <c r="S131" s="42" t="s">
        <v>236</v>
      </c>
      <c r="T131" s="58" t="s">
        <v>237</v>
      </c>
      <c r="U131" s="59" t="s">
        <v>282</v>
      </c>
      <c r="V131" s="61"/>
      <c r="Z131" s="61"/>
      <c r="AC131" s="69"/>
      <c r="AD131" s="69"/>
      <c r="AE131" s="69"/>
      <c r="AF131" s="69"/>
    </row>
    <row r="132" spans="1:32">
      <c r="A132" s="51" t="str">
        <f t="shared" si="45"/>
        <v>1198</v>
      </c>
      <c r="B132" s="50" t="str">
        <f t="shared" si="66"/>
        <v>track_1198</v>
      </c>
      <c r="C132" s="2">
        <f t="shared" si="46"/>
        <v>27</v>
      </c>
      <c r="D132" s="2">
        <f t="shared" si="47"/>
        <v>0</v>
      </c>
      <c r="E132" s="2">
        <f t="shared" si="48"/>
        <v>1</v>
      </c>
      <c r="F132" s="2">
        <f t="shared" si="49"/>
        <v>1</v>
      </c>
      <c r="G132" s="2">
        <f t="shared" si="50"/>
        <v>1</v>
      </c>
      <c r="H132" s="2">
        <f t="shared" si="51"/>
        <v>1</v>
      </c>
      <c r="I132" s="42">
        <f t="shared" si="59"/>
        <v>4</v>
      </c>
      <c r="J132" s="42">
        <f t="shared" si="60"/>
        <v>0</v>
      </c>
      <c r="K132" s="42">
        <f t="shared" si="61"/>
        <v>0</v>
      </c>
      <c r="L132" s="42">
        <f t="shared" si="62"/>
        <v>0</v>
      </c>
      <c r="M132" s="42">
        <f t="shared" si="63"/>
        <v>1</v>
      </c>
      <c r="N132" s="42">
        <f t="shared" si="64"/>
        <v>0</v>
      </c>
      <c r="O132" s="42">
        <f t="shared" si="65"/>
        <v>0</v>
      </c>
      <c r="P132" s="42" t="s">
        <v>72</v>
      </c>
      <c r="Q132" s="42">
        <v>0</v>
      </c>
      <c r="R132" s="2">
        <v>0</v>
      </c>
      <c r="S132" s="2">
        <v>0</v>
      </c>
      <c r="T132" s="58" t="s">
        <v>246</v>
      </c>
      <c r="U132" s="59" t="s">
        <v>283</v>
      </c>
      <c r="V132" s="61"/>
      <c r="Z132" s="61"/>
      <c r="AC132" s="69"/>
      <c r="AD132" s="69"/>
      <c r="AE132" s="69"/>
      <c r="AF132" s="69"/>
    </row>
    <row r="133" spans="1:32">
      <c r="A133" s="51" t="str">
        <f t="shared" si="45"/>
        <v>1199</v>
      </c>
      <c r="B133" s="50" t="str">
        <f t="shared" si="66"/>
        <v>track_1199</v>
      </c>
      <c r="C133" s="2">
        <f t="shared" si="46"/>
        <v>27</v>
      </c>
      <c r="D133" s="2">
        <f t="shared" si="47"/>
        <v>0</v>
      </c>
      <c r="E133" s="2">
        <f t="shared" si="48"/>
        <v>1</v>
      </c>
      <c r="F133" s="2">
        <f t="shared" si="49"/>
        <v>3</v>
      </c>
      <c r="G133" s="2">
        <f t="shared" si="50"/>
        <v>1</v>
      </c>
      <c r="H133" s="2">
        <f t="shared" si="51"/>
        <v>2</v>
      </c>
      <c r="I133" s="42">
        <f t="shared" si="59"/>
        <v>4</v>
      </c>
      <c r="J133" s="42">
        <f t="shared" si="60"/>
        <v>0</v>
      </c>
      <c r="K133" s="42">
        <f t="shared" si="61"/>
        <v>0</v>
      </c>
      <c r="L133" s="42">
        <f t="shared" si="62"/>
        <v>0</v>
      </c>
      <c r="M133" s="42">
        <f t="shared" si="63"/>
        <v>1</v>
      </c>
      <c r="N133" s="42">
        <f t="shared" si="64"/>
        <v>0</v>
      </c>
      <c r="O133" s="42">
        <f t="shared" si="65"/>
        <v>0</v>
      </c>
      <c r="P133" s="42" t="s">
        <v>72</v>
      </c>
      <c r="Q133" s="42">
        <v>0</v>
      </c>
      <c r="R133" s="2">
        <v>0</v>
      </c>
      <c r="S133" s="2">
        <v>0</v>
      </c>
      <c r="T133" s="58" t="s">
        <v>246</v>
      </c>
      <c r="U133" s="59" t="s">
        <v>284</v>
      </c>
      <c r="V133" s="61"/>
      <c r="Z133" s="61"/>
      <c r="AC133" s="69"/>
      <c r="AD133" s="69"/>
      <c r="AE133" s="69"/>
      <c r="AF133" s="69"/>
    </row>
    <row r="134" spans="1:32">
      <c r="A134" s="51" t="str">
        <f t="shared" si="45"/>
        <v>1200</v>
      </c>
      <c r="B134" s="50" t="str">
        <f t="shared" si="66"/>
        <v>track_1200</v>
      </c>
      <c r="C134" s="2">
        <f t="shared" si="46"/>
        <v>27</v>
      </c>
      <c r="D134" s="2">
        <f t="shared" si="47"/>
        <v>0</v>
      </c>
      <c r="E134" s="2">
        <f t="shared" si="48"/>
        <v>2</v>
      </c>
      <c r="F134" s="2">
        <f t="shared" si="49"/>
        <v>1</v>
      </c>
      <c r="G134" s="2">
        <f t="shared" si="50"/>
        <v>1</v>
      </c>
      <c r="H134" s="2">
        <f t="shared" si="51"/>
        <v>3</v>
      </c>
      <c r="I134" s="42">
        <f t="shared" si="59"/>
        <v>4</v>
      </c>
      <c r="J134" s="42">
        <f t="shared" si="60"/>
        <v>0</v>
      </c>
      <c r="K134" s="42">
        <f t="shared" si="61"/>
        <v>0</v>
      </c>
      <c r="L134" s="42">
        <f t="shared" si="62"/>
        <v>0</v>
      </c>
      <c r="M134" s="42">
        <f t="shared" si="63"/>
        <v>1</v>
      </c>
      <c r="N134" s="42">
        <f t="shared" si="64"/>
        <v>0</v>
      </c>
      <c r="O134" s="42">
        <f t="shared" si="65"/>
        <v>0</v>
      </c>
      <c r="P134" s="42" t="s">
        <v>72</v>
      </c>
      <c r="Q134" s="42">
        <v>0</v>
      </c>
      <c r="R134" s="2">
        <v>0</v>
      </c>
      <c r="S134" s="2">
        <v>0</v>
      </c>
      <c r="T134" s="58" t="s">
        <v>246</v>
      </c>
      <c r="U134" s="59" t="s">
        <v>285</v>
      </c>
      <c r="V134" s="61"/>
      <c r="Z134" s="61"/>
      <c r="AC134" s="69"/>
      <c r="AD134" s="69"/>
      <c r="AE134" s="69"/>
      <c r="AF134" s="69"/>
    </row>
    <row r="135" spans="1:32">
      <c r="A135" s="51" t="str">
        <f t="shared" si="45"/>
        <v>1201</v>
      </c>
      <c r="B135" s="50" t="str">
        <f t="shared" si="66"/>
        <v>track_1201</v>
      </c>
      <c r="C135" s="2">
        <f t="shared" si="46"/>
        <v>27</v>
      </c>
      <c r="D135" s="2">
        <f t="shared" si="47"/>
        <v>0</v>
      </c>
      <c r="E135" s="2">
        <f t="shared" si="48"/>
        <v>2</v>
      </c>
      <c r="F135" s="2">
        <f t="shared" si="49"/>
        <v>4</v>
      </c>
      <c r="G135" s="2">
        <f t="shared" si="50"/>
        <v>1</v>
      </c>
      <c r="H135" s="2">
        <f t="shared" si="51"/>
        <v>4</v>
      </c>
      <c r="I135" s="42">
        <f t="shared" si="59"/>
        <v>4</v>
      </c>
      <c r="J135" s="42">
        <f t="shared" si="60"/>
        <v>0</v>
      </c>
      <c r="K135" s="42">
        <f t="shared" si="61"/>
        <v>0</v>
      </c>
      <c r="L135" s="42">
        <f t="shared" si="62"/>
        <v>0</v>
      </c>
      <c r="M135" s="42">
        <f t="shared" si="63"/>
        <v>1</v>
      </c>
      <c r="N135" s="42">
        <f t="shared" si="64"/>
        <v>0</v>
      </c>
      <c r="O135" s="42">
        <f t="shared" si="65"/>
        <v>0</v>
      </c>
      <c r="P135" s="42" t="s">
        <v>72</v>
      </c>
      <c r="Q135" s="42">
        <v>0</v>
      </c>
      <c r="R135" s="2">
        <v>0</v>
      </c>
      <c r="S135" s="2">
        <v>0</v>
      </c>
      <c r="T135" s="58" t="s">
        <v>246</v>
      </c>
      <c r="U135" s="59" t="s">
        <v>286</v>
      </c>
      <c r="V135" s="61"/>
      <c r="Z135" s="61"/>
      <c r="AC135" s="69"/>
      <c r="AD135" s="69"/>
      <c r="AE135" s="69"/>
      <c r="AF135" s="69"/>
    </row>
    <row r="136" spans="1:32">
      <c r="A136" s="51" t="str">
        <f t="shared" si="45"/>
        <v>1202</v>
      </c>
      <c r="B136" s="50" t="str">
        <f t="shared" si="66"/>
        <v>track_1202</v>
      </c>
      <c r="C136" s="2">
        <f t="shared" si="46"/>
        <v>27</v>
      </c>
      <c r="D136" s="2">
        <f t="shared" si="47"/>
        <v>0</v>
      </c>
      <c r="E136" s="2">
        <f t="shared" si="48"/>
        <v>3</v>
      </c>
      <c r="F136" s="2">
        <f t="shared" si="49"/>
        <v>2</v>
      </c>
      <c r="G136" s="2">
        <f t="shared" si="50"/>
        <v>1</v>
      </c>
      <c r="H136" s="2">
        <f t="shared" si="51"/>
        <v>5</v>
      </c>
      <c r="I136" s="42">
        <f t="shared" si="59"/>
        <v>4</v>
      </c>
      <c r="J136" s="42">
        <f t="shared" si="60"/>
        <v>0</v>
      </c>
      <c r="K136" s="42">
        <f t="shared" si="61"/>
        <v>0</v>
      </c>
      <c r="L136" s="42">
        <f t="shared" si="62"/>
        <v>0</v>
      </c>
      <c r="M136" s="42">
        <f t="shared" si="63"/>
        <v>1</v>
      </c>
      <c r="N136" s="42">
        <f t="shared" si="64"/>
        <v>0</v>
      </c>
      <c r="O136" s="42">
        <f t="shared" si="65"/>
        <v>0</v>
      </c>
      <c r="P136" s="42" t="s">
        <v>72</v>
      </c>
      <c r="Q136" s="42">
        <v>0</v>
      </c>
      <c r="R136" s="2">
        <v>0</v>
      </c>
      <c r="S136" s="2">
        <v>0</v>
      </c>
      <c r="T136" s="58" t="s">
        <v>246</v>
      </c>
      <c r="U136" s="59" t="s">
        <v>287</v>
      </c>
      <c r="V136" s="61"/>
      <c r="Z136" s="61"/>
      <c r="AC136" s="69"/>
      <c r="AD136" s="69"/>
      <c r="AE136" s="69"/>
      <c r="AF136" s="69"/>
    </row>
    <row r="137" spans="1:32">
      <c r="A137" s="51" t="str">
        <f t="shared" si="45"/>
        <v>1203</v>
      </c>
      <c r="B137" s="50" t="str">
        <f t="shared" si="66"/>
        <v>track_1203</v>
      </c>
      <c r="C137" s="2">
        <f t="shared" si="46"/>
        <v>27</v>
      </c>
      <c r="D137" s="2">
        <f t="shared" si="47"/>
        <v>0</v>
      </c>
      <c r="E137" s="2">
        <f t="shared" si="48"/>
        <v>3</v>
      </c>
      <c r="F137" s="2">
        <f t="shared" si="49"/>
        <v>4</v>
      </c>
      <c r="G137" s="2">
        <f t="shared" si="50"/>
        <v>1</v>
      </c>
      <c r="H137" s="2">
        <f t="shared" si="51"/>
        <v>6</v>
      </c>
      <c r="I137" s="42">
        <f t="shared" si="59"/>
        <v>4</v>
      </c>
      <c r="J137" s="42">
        <f t="shared" si="60"/>
        <v>0</v>
      </c>
      <c r="K137" s="42">
        <f t="shared" si="61"/>
        <v>0</v>
      </c>
      <c r="L137" s="42">
        <f t="shared" si="62"/>
        <v>0</v>
      </c>
      <c r="M137" s="42">
        <f t="shared" si="63"/>
        <v>1</v>
      </c>
      <c r="N137" s="42">
        <f t="shared" si="64"/>
        <v>0</v>
      </c>
      <c r="O137" s="42">
        <f t="shared" si="65"/>
        <v>0</v>
      </c>
      <c r="P137" s="42" t="s">
        <v>72</v>
      </c>
      <c r="Q137" s="42">
        <v>0</v>
      </c>
      <c r="R137" s="2">
        <v>0</v>
      </c>
      <c r="S137" s="2">
        <v>0</v>
      </c>
      <c r="T137" s="58" t="s">
        <v>246</v>
      </c>
      <c r="U137" s="59" t="s">
        <v>288</v>
      </c>
      <c r="V137" s="61"/>
      <c r="Z137" s="61"/>
      <c r="AC137" s="69"/>
      <c r="AD137" s="69"/>
      <c r="AE137" s="69"/>
      <c r="AF137" s="69"/>
    </row>
    <row r="138" spans="1:32">
      <c r="A138" s="51" t="str">
        <f t="shared" si="45"/>
        <v>1204</v>
      </c>
      <c r="B138" s="50" t="str">
        <f t="shared" si="66"/>
        <v>track_1204</v>
      </c>
      <c r="C138" s="2">
        <f t="shared" si="46"/>
        <v>27</v>
      </c>
      <c r="D138" s="2">
        <f t="shared" si="47"/>
        <v>0</v>
      </c>
      <c r="E138" s="2">
        <f t="shared" si="48"/>
        <v>4</v>
      </c>
      <c r="F138" s="2">
        <f t="shared" si="49"/>
        <v>1</v>
      </c>
      <c r="G138" s="2">
        <f t="shared" si="50"/>
        <v>1</v>
      </c>
      <c r="H138" s="2">
        <f t="shared" si="51"/>
        <v>7</v>
      </c>
      <c r="I138" s="42">
        <f t="shared" si="59"/>
        <v>4</v>
      </c>
      <c r="J138" s="42">
        <f t="shared" si="60"/>
        <v>0</v>
      </c>
      <c r="K138" s="42">
        <f t="shared" si="61"/>
        <v>0</v>
      </c>
      <c r="L138" s="42">
        <f t="shared" si="62"/>
        <v>0</v>
      </c>
      <c r="M138" s="42">
        <f t="shared" si="63"/>
        <v>1</v>
      </c>
      <c r="N138" s="42">
        <f t="shared" si="64"/>
        <v>0</v>
      </c>
      <c r="O138" s="42">
        <f t="shared" si="65"/>
        <v>0</v>
      </c>
      <c r="P138" s="42" t="s">
        <v>72</v>
      </c>
      <c r="Q138" s="42">
        <v>0</v>
      </c>
      <c r="R138" s="2">
        <v>0</v>
      </c>
      <c r="S138" s="2">
        <v>0</v>
      </c>
      <c r="T138" s="58" t="s">
        <v>246</v>
      </c>
      <c r="U138" s="59" t="s">
        <v>289</v>
      </c>
      <c r="V138" s="61"/>
      <c r="Z138" s="61"/>
      <c r="AC138" s="69"/>
      <c r="AD138" s="69"/>
      <c r="AE138" s="69"/>
      <c r="AF138" s="69"/>
    </row>
    <row r="139" spans="1:32">
      <c r="A139" s="51" t="str">
        <f t="shared" si="45"/>
        <v>1205</v>
      </c>
      <c r="B139" s="50" t="str">
        <f t="shared" si="66"/>
        <v>track_1205</v>
      </c>
      <c r="C139" s="2">
        <f t="shared" si="46"/>
        <v>27</v>
      </c>
      <c r="D139" s="2">
        <f t="shared" si="47"/>
        <v>0</v>
      </c>
      <c r="E139" s="2">
        <f t="shared" si="48"/>
        <v>4</v>
      </c>
      <c r="F139" s="2">
        <f t="shared" si="49"/>
        <v>4</v>
      </c>
      <c r="G139" s="2">
        <f t="shared" si="50"/>
        <v>1</v>
      </c>
      <c r="H139" s="2">
        <f t="shared" si="51"/>
        <v>8</v>
      </c>
      <c r="I139" s="42">
        <f t="shared" si="59"/>
        <v>4</v>
      </c>
      <c r="J139" s="42">
        <f t="shared" si="60"/>
        <v>0</v>
      </c>
      <c r="K139" s="42">
        <f t="shared" si="61"/>
        <v>0</v>
      </c>
      <c r="L139" s="42">
        <f t="shared" si="62"/>
        <v>0</v>
      </c>
      <c r="M139" s="42">
        <f t="shared" si="63"/>
        <v>1</v>
      </c>
      <c r="N139" s="42">
        <f t="shared" si="64"/>
        <v>0</v>
      </c>
      <c r="O139" s="42">
        <f t="shared" si="65"/>
        <v>0</v>
      </c>
      <c r="P139" s="42" t="s">
        <v>72</v>
      </c>
      <c r="Q139" s="42">
        <v>0</v>
      </c>
      <c r="R139" s="2">
        <v>0</v>
      </c>
      <c r="S139" s="2">
        <v>0</v>
      </c>
      <c r="T139" s="58" t="s">
        <v>246</v>
      </c>
      <c r="U139" s="59" t="s">
        <v>290</v>
      </c>
      <c r="V139" s="61"/>
      <c r="Z139" s="61"/>
      <c r="AC139" s="69"/>
      <c r="AD139" s="69"/>
      <c r="AE139" s="69"/>
      <c r="AF139" s="69"/>
    </row>
    <row r="140" spans="1:32">
      <c r="A140" s="51" t="str">
        <f t="shared" ref="A140:A164" si="67">RIGHT(U140,4)</f>
        <v>1222</v>
      </c>
      <c r="B140" s="50" t="str">
        <f t="shared" si="66"/>
        <v>track_1222</v>
      </c>
      <c r="C140" s="2">
        <f t="shared" ref="C140:C168" si="68">INT(RIGHT(LEFT(U140,8),2))</f>
        <v>30</v>
      </c>
      <c r="D140" s="2">
        <f t="shared" ref="D140:D168" si="69">INT(RIGHT(LEFT(U140,10),1))</f>
        <v>0</v>
      </c>
      <c r="E140" s="2">
        <f t="shared" ref="E140:E180" si="70">INT(RIGHT(LEFT(U140,11),1))</f>
        <v>1</v>
      </c>
      <c r="F140" s="2">
        <f t="shared" ref="F140:F180" si="71">INT(RIGHT(LEFT(U140,12),1))</f>
        <v>2</v>
      </c>
      <c r="G140" s="2">
        <f t="shared" ref="G140:G180" si="72">INT(RIGHT(LEFT(U140,13),1))</f>
        <v>1</v>
      </c>
      <c r="H140" s="2">
        <f t="shared" ref="H140:H180" si="73">INT(RIGHT(LEFT(U140,16),2))</f>
        <v>2</v>
      </c>
      <c r="I140" s="42">
        <f t="shared" ref="I140:I147" si="74">VLOOKUP(C140,AC:AG,5,0)</f>
        <v>4</v>
      </c>
      <c r="J140" s="42">
        <f t="shared" ref="J140:J147" si="75">VLOOKUP(C140,AC:AH,6,0)</f>
        <v>0</v>
      </c>
      <c r="K140" s="42">
        <f t="shared" ref="K140:K147" si="76">VLOOKUP(C140,AC:AI,7,0)</f>
        <v>0</v>
      </c>
      <c r="L140" s="42">
        <f t="shared" ref="L140:L147" si="77">VLOOKUP(C140,AC:AN,8,0)</f>
        <v>0</v>
      </c>
      <c r="M140" s="42">
        <f t="shared" ref="M140:M147" si="78">VLOOKUP(C140,AC:AK,9,0)</f>
        <v>1</v>
      </c>
      <c r="N140" s="42">
        <f t="shared" ref="N140:N147" si="79">VLOOKUP(C140,AC:AL,10,0)</f>
        <v>0</v>
      </c>
      <c r="O140" s="42">
        <f t="shared" ref="O140:O147" si="80">VLOOKUP(C140,AC:AM,11,0)</f>
        <v>0</v>
      </c>
      <c r="P140" s="42" t="s">
        <v>72</v>
      </c>
      <c r="Q140" s="42">
        <v>0</v>
      </c>
      <c r="R140" s="2">
        <v>0</v>
      </c>
      <c r="S140" s="2" t="s">
        <v>255</v>
      </c>
      <c r="T140" s="58" t="s">
        <v>256</v>
      </c>
      <c r="U140" s="59" t="s">
        <v>291</v>
      </c>
      <c r="V140" s="61"/>
      <c r="Z140" s="61"/>
      <c r="AC140" s="69"/>
      <c r="AD140" s="69"/>
      <c r="AE140" s="69"/>
      <c r="AF140" s="69"/>
    </row>
    <row r="141" spans="1:32">
      <c r="A141" s="51" t="str">
        <f t="shared" si="67"/>
        <v>1223</v>
      </c>
      <c r="B141" s="50" t="str">
        <f t="shared" si="66"/>
        <v>track_1223</v>
      </c>
      <c r="C141" s="2">
        <f t="shared" si="68"/>
        <v>30</v>
      </c>
      <c r="D141" s="2">
        <f t="shared" si="69"/>
        <v>0</v>
      </c>
      <c r="E141" s="2">
        <f t="shared" si="70"/>
        <v>1</v>
      </c>
      <c r="F141" s="2">
        <f t="shared" si="71"/>
        <v>3</v>
      </c>
      <c r="G141" s="2">
        <f t="shared" si="72"/>
        <v>1</v>
      </c>
      <c r="H141" s="2">
        <f t="shared" si="73"/>
        <v>1</v>
      </c>
      <c r="I141" s="42">
        <f t="shared" si="74"/>
        <v>4</v>
      </c>
      <c r="J141" s="42">
        <f t="shared" si="75"/>
        <v>0</v>
      </c>
      <c r="K141" s="42">
        <f t="shared" si="76"/>
        <v>0</v>
      </c>
      <c r="L141" s="42">
        <f t="shared" si="77"/>
        <v>0</v>
      </c>
      <c r="M141" s="42">
        <f t="shared" si="78"/>
        <v>1</v>
      </c>
      <c r="N141" s="42">
        <f t="shared" si="79"/>
        <v>0</v>
      </c>
      <c r="O141" s="42">
        <f t="shared" si="80"/>
        <v>0</v>
      </c>
      <c r="P141" s="42" t="s">
        <v>72</v>
      </c>
      <c r="Q141" s="42">
        <v>0</v>
      </c>
      <c r="R141" s="2">
        <v>0</v>
      </c>
      <c r="S141" s="2" t="s">
        <v>255</v>
      </c>
      <c r="T141" s="58" t="s">
        <v>256</v>
      </c>
      <c r="U141" s="59" t="s">
        <v>292</v>
      </c>
      <c r="V141" s="20" t="s">
        <v>293</v>
      </c>
      <c r="Z141" s="61"/>
      <c r="AC141" s="69"/>
      <c r="AD141" s="69"/>
      <c r="AE141" s="69"/>
      <c r="AF141" s="69"/>
    </row>
    <row r="142" spans="1:32">
      <c r="A142" s="51" t="str">
        <f t="shared" si="67"/>
        <v>1224</v>
      </c>
      <c r="B142" s="50" t="str">
        <f t="shared" si="66"/>
        <v>track_1224</v>
      </c>
      <c r="C142" s="2">
        <f t="shared" si="68"/>
        <v>30</v>
      </c>
      <c r="D142" s="2">
        <f t="shared" si="69"/>
        <v>0</v>
      </c>
      <c r="E142" s="2">
        <f t="shared" si="70"/>
        <v>2</v>
      </c>
      <c r="F142" s="2">
        <f t="shared" si="71"/>
        <v>3</v>
      </c>
      <c r="G142" s="2">
        <f t="shared" si="72"/>
        <v>1</v>
      </c>
      <c r="H142" s="2">
        <f t="shared" si="73"/>
        <v>3</v>
      </c>
      <c r="I142" s="42">
        <f t="shared" si="74"/>
        <v>4</v>
      </c>
      <c r="J142" s="42">
        <f t="shared" si="75"/>
        <v>0</v>
      </c>
      <c r="K142" s="42">
        <f t="shared" si="76"/>
        <v>0</v>
      </c>
      <c r="L142" s="42">
        <f t="shared" si="77"/>
        <v>0</v>
      </c>
      <c r="M142" s="42">
        <f t="shared" si="78"/>
        <v>1</v>
      </c>
      <c r="N142" s="42">
        <f t="shared" si="79"/>
        <v>0</v>
      </c>
      <c r="O142" s="42">
        <f t="shared" si="80"/>
        <v>0</v>
      </c>
      <c r="P142" s="42" t="s">
        <v>72</v>
      </c>
      <c r="Q142" s="42">
        <v>0</v>
      </c>
      <c r="R142" s="2">
        <v>0</v>
      </c>
      <c r="S142" s="2" t="s">
        <v>255</v>
      </c>
      <c r="T142" s="58" t="s">
        <v>256</v>
      </c>
      <c r="U142" s="59" t="s">
        <v>294</v>
      </c>
      <c r="V142" s="2" t="s">
        <v>295</v>
      </c>
      <c r="Z142" s="61"/>
      <c r="AC142" s="69"/>
      <c r="AD142" s="69"/>
      <c r="AE142" s="69"/>
      <c r="AF142" s="69"/>
    </row>
    <row r="143" spans="1:32">
      <c r="A143" s="51" t="str">
        <f t="shared" si="67"/>
        <v>1225</v>
      </c>
      <c r="B143" s="50" t="str">
        <f t="shared" si="66"/>
        <v>track_1225</v>
      </c>
      <c r="C143" s="2">
        <f t="shared" si="68"/>
        <v>30</v>
      </c>
      <c r="D143" s="2">
        <f t="shared" si="69"/>
        <v>0</v>
      </c>
      <c r="E143" s="2">
        <f t="shared" si="70"/>
        <v>2</v>
      </c>
      <c r="F143" s="2">
        <f t="shared" si="71"/>
        <v>4</v>
      </c>
      <c r="G143" s="2">
        <f t="shared" si="72"/>
        <v>1</v>
      </c>
      <c r="H143" s="2">
        <f t="shared" si="73"/>
        <v>4</v>
      </c>
      <c r="I143" s="42">
        <f t="shared" si="74"/>
        <v>4</v>
      </c>
      <c r="J143" s="42">
        <f t="shared" si="75"/>
        <v>0</v>
      </c>
      <c r="K143" s="42">
        <f t="shared" si="76"/>
        <v>0</v>
      </c>
      <c r="L143" s="42">
        <f t="shared" si="77"/>
        <v>0</v>
      </c>
      <c r="M143" s="42">
        <f t="shared" si="78"/>
        <v>1</v>
      </c>
      <c r="N143" s="42">
        <f t="shared" si="79"/>
        <v>0</v>
      </c>
      <c r="O143" s="42">
        <f t="shared" si="80"/>
        <v>0</v>
      </c>
      <c r="P143" s="42" t="s">
        <v>72</v>
      </c>
      <c r="Q143" s="42">
        <v>0</v>
      </c>
      <c r="R143" s="2">
        <v>0</v>
      </c>
      <c r="S143" s="2" t="s">
        <v>255</v>
      </c>
      <c r="T143" s="58" t="s">
        <v>256</v>
      </c>
      <c r="U143" s="59" t="s">
        <v>296</v>
      </c>
      <c r="V143" s="2" t="s">
        <v>297</v>
      </c>
      <c r="Z143" s="61"/>
      <c r="AC143" s="69"/>
      <c r="AD143" s="69"/>
      <c r="AE143" s="69"/>
      <c r="AF143" s="69"/>
    </row>
    <row r="144" spans="1:32">
      <c r="A144" s="51" t="str">
        <f t="shared" si="67"/>
        <v>1226</v>
      </c>
      <c r="B144" s="50" t="str">
        <f t="shared" si="66"/>
        <v>track_1226</v>
      </c>
      <c r="C144" s="2">
        <f t="shared" si="68"/>
        <v>30</v>
      </c>
      <c r="D144" s="2">
        <f t="shared" si="69"/>
        <v>0</v>
      </c>
      <c r="E144" s="2">
        <f t="shared" si="70"/>
        <v>3</v>
      </c>
      <c r="F144" s="2">
        <f t="shared" si="71"/>
        <v>1</v>
      </c>
      <c r="G144" s="2">
        <f t="shared" si="72"/>
        <v>1</v>
      </c>
      <c r="H144" s="2">
        <f t="shared" si="73"/>
        <v>5</v>
      </c>
      <c r="I144" s="42">
        <f t="shared" si="74"/>
        <v>4</v>
      </c>
      <c r="J144" s="42">
        <f t="shared" si="75"/>
        <v>0</v>
      </c>
      <c r="K144" s="42">
        <f t="shared" si="76"/>
        <v>0</v>
      </c>
      <c r="L144" s="42">
        <f t="shared" si="77"/>
        <v>0</v>
      </c>
      <c r="M144" s="42">
        <f t="shared" si="78"/>
        <v>1</v>
      </c>
      <c r="N144" s="42">
        <f t="shared" si="79"/>
        <v>0</v>
      </c>
      <c r="O144" s="42">
        <f t="shared" si="80"/>
        <v>0</v>
      </c>
      <c r="P144" s="42" t="s">
        <v>72</v>
      </c>
      <c r="Q144" s="42">
        <v>0</v>
      </c>
      <c r="R144" s="2">
        <v>0</v>
      </c>
      <c r="S144" s="2" t="s">
        <v>255</v>
      </c>
      <c r="T144" s="58" t="s">
        <v>256</v>
      </c>
      <c r="U144" s="59" t="s">
        <v>298</v>
      </c>
      <c r="V144" s="2" t="s">
        <v>299</v>
      </c>
      <c r="Z144" s="61"/>
      <c r="AC144" s="69"/>
      <c r="AD144" s="69"/>
      <c r="AE144" s="69"/>
      <c r="AF144" s="69"/>
    </row>
    <row r="145" spans="1:32">
      <c r="A145" s="51" t="str">
        <f t="shared" si="67"/>
        <v>1227</v>
      </c>
      <c r="B145" s="50" t="str">
        <f t="shared" si="66"/>
        <v>track_1227</v>
      </c>
      <c r="C145" s="2">
        <f t="shared" si="68"/>
        <v>30</v>
      </c>
      <c r="D145" s="2">
        <f t="shared" si="69"/>
        <v>0</v>
      </c>
      <c r="E145" s="2">
        <f t="shared" si="70"/>
        <v>3</v>
      </c>
      <c r="F145" s="2">
        <f t="shared" si="71"/>
        <v>2</v>
      </c>
      <c r="G145" s="2">
        <f t="shared" si="72"/>
        <v>1</v>
      </c>
      <c r="H145" s="2">
        <f t="shared" si="73"/>
        <v>6</v>
      </c>
      <c r="I145" s="42">
        <f t="shared" si="74"/>
        <v>4</v>
      </c>
      <c r="J145" s="42">
        <f t="shared" si="75"/>
        <v>0</v>
      </c>
      <c r="K145" s="42">
        <f t="shared" si="76"/>
        <v>0</v>
      </c>
      <c r="L145" s="42">
        <f t="shared" si="77"/>
        <v>0</v>
      </c>
      <c r="M145" s="42">
        <f t="shared" si="78"/>
        <v>1</v>
      </c>
      <c r="N145" s="42">
        <f t="shared" si="79"/>
        <v>0</v>
      </c>
      <c r="O145" s="42">
        <f t="shared" si="80"/>
        <v>0</v>
      </c>
      <c r="P145" s="42" t="s">
        <v>72</v>
      </c>
      <c r="Q145" s="42">
        <v>0</v>
      </c>
      <c r="R145" s="2">
        <v>0</v>
      </c>
      <c r="S145" s="2" t="s">
        <v>255</v>
      </c>
      <c r="T145" s="58" t="s">
        <v>256</v>
      </c>
      <c r="U145" s="59" t="s">
        <v>300</v>
      </c>
      <c r="V145" s="2" t="s">
        <v>301</v>
      </c>
      <c r="Z145" s="61"/>
      <c r="AC145" s="69"/>
      <c r="AD145" s="69"/>
      <c r="AE145" s="69"/>
      <c r="AF145" s="69"/>
    </row>
    <row r="146" spans="1:32">
      <c r="A146" s="51" t="str">
        <f t="shared" si="67"/>
        <v>1228</v>
      </c>
      <c r="B146" s="50" t="str">
        <f t="shared" si="66"/>
        <v>track_1228</v>
      </c>
      <c r="C146" s="2">
        <f t="shared" si="68"/>
        <v>30</v>
      </c>
      <c r="D146" s="2">
        <f t="shared" si="69"/>
        <v>0</v>
      </c>
      <c r="E146" s="2">
        <f t="shared" si="70"/>
        <v>4</v>
      </c>
      <c r="F146" s="2">
        <f t="shared" si="71"/>
        <v>2</v>
      </c>
      <c r="G146" s="2">
        <f t="shared" si="72"/>
        <v>1</v>
      </c>
      <c r="H146" s="2">
        <f t="shared" si="73"/>
        <v>7</v>
      </c>
      <c r="I146" s="42">
        <f t="shared" si="74"/>
        <v>4</v>
      </c>
      <c r="J146" s="42">
        <f t="shared" si="75"/>
        <v>0</v>
      </c>
      <c r="K146" s="42">
        <f t="shared" si="76"/>
        <v>0</v>
      </c>
      <c r="L146" s="42">
        <f t="shared" si="77"/>
        <v>0</v>
      </c>
      <c r="M146" s="42">
        <f t="shared" si="78"/>
        <v>1</v>
      </c>
      <c r="N146" s="42">
        <f t="shared" si="79"/>
        <v>0</v>
      </c>
      <c r="O146" s="42">
        <f t="shared" si="80"/>
        <v>0</v>
      </c>
      <c r="P146" s="42" t="s">
        <v>72</v>
      </c>
      <c r="Q146" s="42">
        <v>0</v>
      </c>
      <c r="R146" s="2">
        <v>0</v>
      </c>
      <c r="S146" s="2" t="s">
        <v>255</v>
      </c>
      <c r="T146" s="58" t="s">
        <v>256</v>
      </c>
      <c r="U146" s="59" t="s">
        <v>302</v>
      </c>
      <c r="V146" s="2" t="s">
        <v>303</v>
      </c>
      <c r="Z146" s="61"/>
      <c r="AC146" s="69"/>
      <c r="AD146" s="69"/>
      <c r="AE146" s="69"/>
      <c r="AF146" s="69"/>
    </row>
    <row r="147" spans="1:32">
      <c r="A147" s="51" t="str">
        <f t="shared" si="67"/>
        <v>1229</v>
      </c>
      <c r="B147" s="50" t="str">
        <f t="shared" si="66"/>
        <v>track_1229</v>
      </c>
      <c r="C147" s="2">
        <f t="shared" si="68"/>
        <v>30</v>
      </c>
      <c r="D147" s="2">
        <f t="shared" si="69"/>
        <v>0</v>
      </c>
      <c r="E147" s="2">
        <f t="shared" si="70"/>
        <v>4</v>
      </c>
      <c r="F147" s="2">
        <f t="shared" si="71"/>
        <v>3</v>
      </c>
      <c r="G147" s="2">
        <f t="shared" si="72"/>
        <v>1</v>
      </c>
      <c r="H147" s="2">
        <f t="shared" si="73"/>
        <v>8</v>
      </c>
      <c r="I147" s="42">
        <f t="shared" si="74"/>
        <v>4</v>
      </c>
      <c r="J147" s="42">
        <f t="shared" si="75"/>
        <v>0</v>
      </c>
      <c r="K147" s="42">
        <f t="shared" si="76"/>
        <v>0</v>
      </c>
      <c r="L147" s="42">
        <f t="shared" si="77"/>
        <v>0</v>
      </c>
      <c r="M147" s="42">
        <f t="shared" si="78"/>
        <v>1</v>
      </c>
      <c r="N147" s="42">
        <f t="shared" si="79"/>
        <v>0</v>
      </c>
      <c r="O147" s="42">
        <f t="shared" si="80"/>
        <v>0</v>
      </c>
      <c r="P147" s="42" t="s">
        <v>72</v>
      </c>
      <c r="Q147" s="42">
        <v>0</v>
      </c>
      <c r="R147" s="2">
        <v>0</v>
      </c>
      <c r="S147" s="2" t="s">
        <v>255</v>
      </c>
      <c r="T147" s="58" t="s">
        <v>256</v>
      </c>
      <c r="U147" s="59" t="s">
        <v>304</v>
      </c>
      <c r="V147" s="20" t="s">
        <v>305</v>
      </c>
      <c r="Z147" s="61"/>
      <c r="AC147" s="69"/>
      <c r="AD147" s="69"/>
      <c r="AE147" s="69"/>
      <c r="AF147" s="69"/>
    </row>
    <row r="148" spans="1:32" ht="31.2">
      <c r="A148" s="51" t="str">
        <f t="shared" si="67"/>
        <v>1238</v>
      </c>
      <c r="B148" s="50" t="str">
        <f t="shared" ref="B148:B172" si="81">"track_"&amp;A148</f>
        <v>track_1238</v>
      </c>
      <c r="C148" s="2">
        <f t="shared" si="68"/>
        <v>32</v>
      </c>
      <c r="D148" s="2">
        <f t="shared" si="69"/>
        <v>0</v>
      </c>
      <c r="E148" s="2">
        <f t="shared" si="70"/>
        <v>1</v>
      </c>
      <c r="F148" s="2">
        <f t="shared" si="71"/>
        <v>2</v>
      </c>
      <c r="G148" s="2">
        <f t="shared" si="72"/>
        <v>1</v>
      </c>
      <c r="H148" s="2">
        <f t="shared" si="73"/>
        <v>1</v>
      </c>
      <c r="I148" s="42">
        <f t="shared" ref="I148:I164" si="82">VLOOKUP(C148,AC:AG,5,0)</f>
        <v>4</v>
      </c>
      <c r="J148" s="42">
        <f t="shared" ref="J148:J163" si="83">VLOOKUP(C148,AC:AH,6,0)</f>
        <v>0</v>
      </c>
      <c r="K148" s="42">
        <f t="shared" ref="K148:K163" si="84">VLOOKUP(C148,AC:AI,7,0)</f>
        <v>0</v>
      </c>
      <c r="L148" s="42">
        <f t="shared" ref="L148:L163" si="85">VLOOKUP(C148,AC:AN,8,0)</f>
        <v>0</v>
      </c>
      <c r="M148" s="42">
        <f t="shared" ref="M148:M163" si="86">VLOOKUP(C148,AC:AK,9,0)</f>
        <v>1</v>
      </c>
      <c r="N148" s="42">
        <f t="shared" ref="N148:N163" si="87">VLOOKUP(C148,AC:AL,10,0)</f>
        <v>0</v>
      </c>
      <c r="O148" s="42">
        <f t="shared" ref="O148:O163" si="88">VLOOKUP(C148,AC:AM,11,0)</f>
        <v>0</v>
      </c>
      <c r="P148" s="42" t="s">
        <v>72</v>
      </c>
      <c r="Q148" s="42">
        <v>0</v>
      </c>
      <c r="R148" s="2">
        <v>0</v>
      </c>
      <c r="S148" s="2">
        <v>0</v>
      </c>
      <c r="T148" s="58" t="s">
        <v>246</v>
      </c>
      <c r="U148" s="59" t="s">
        <v>306</v>
      </c>
      <c r="V148" s="52" t="s">
        <v>307</v>
      </c>
      <c r="W148" s="2" t="s">
        <v>308</v>
      </c>
      <c r="Z148" s="61"/>
      <c r="AC148" s="69"/>
      <c r="AD148" s="69"/>
      <c r="AE148" s="69"/>
      <c r="AF148" s="69"/>
    </row>
    <row r="149" spans="1:32" ht="31.2">
      <c r="A149" s="51" t="str">
        <f t="shared" si="67"/>
        <v>1239</v>
      </c>
      <c r="B149" s="50" t="str">
        <f t="shared" si="81"/>
        <v>track_1239</v>
      </c>
      <c r="C149" s="2">
        <f t="shared" si="68"/>
        <v>32</v>
      </c>
      <c r="D149" s="2">
        <f t="shared" si="69"/>
        <v>0</v>
      </c>
      <c r="E149" s="2">
        <f t="shared" si="70"/>
        <v>2</v>
      </c>
      <c r="F149" s="2">
        <f t="shared" si="71"/>
        <v>1</v>
      </c>
      <c r="G149" s="2">
        <f t="shared" si="72"/>
        <v>1</v>
      </c>
      <c r="H149" s="2">
        <f t="shared" si="73"/>
        <v>2</v>
      </c>
      <c r="I149" s="42">
        <f t="shared" si="82"/>
        <v>4</v>
      </c>
      <c r="J149" s="42">
        <f t="shared" si="83"/>
        <v>0</v>
      </c>
      <c r="K149" s="42">
        <f t="shared" si="84"/>
        <v>0</v>
      </c>
      <c r="L149" s="42">
        <f t="shared" si="85"/>
        <v>0</v>
      </c>
      <c r="M149" s="42">
        <f t="shared" si="86"/>
        <v>1</v>
      </c>
      <c r="N149" s="42">
        <f t="shared" si="87"/>
        <v>0</v>
      </c>
      <c r="O149" s="42">
        <f t="shared" si="88"/>
        <v>0</v>
      </c>
      <c r="P149" s="42" t="s">
        <v>72</v>
      </c>
      <c r="Q149" s="42">
        <v>0</v>
      </c>
      <c r="R149" s="2">
        <v>0</v>
      </c>
      <c r="S149" s="2">
        <v>0</v>
      </c>
      <c r="T149" s="58" t="s">
        <v>246</v>
      </c>
      <c r="U149" s="59" t="s">
        <v>309</v>
      </c>
      <c r="V149" s="52" t="s">
        <v>48</v>
      </c>
      <c r="W149" s="2" t="s">
        <v>49</v>
      </c>
      <c r="Z149" s="61"/>
      <c r="AC149" s="69"/>
      <c r="AD149" s="69"/>
      <c r="AE149" s="69"/>
      <c r="AF149" s="69"/>
    </row>
    <row r="150" spans="1:32" ht="31.2">
      <c r="A150" s="51" t="str">
        <f t="shared" si="67"/>
        <v>1240</v>
      </c>
      <c r="B150" s="50" t="str">
        <f t="shared" si="81"/>
        <v>track_1240</v>
      </c>
      <c r="C150" s="2">
        <f t="shared" si="68"/>
        <v>32</v>
      </c>
      <c r="D150" s="2">
        <f t="shared" si="69"/>
        <v>0</v>
      </c>
      <c r="E150" s="2">
        <f t="shared" si="70"/>
        <v>2</v>
      </c>
      <c r="F150" s="2">
        <f t="shared" si="71"/>
        <v>4</v>
      </c>
      <c r="G150" s="2">
        <f t="shared" si="72"/>
        <v>1</v>
      </c>
      <c r="H150" s="2">
        <f t="shared" si="73"/>
        <v>3</v>
      </c>
      <c r="I150" s="42">
        <f t="shared" si="82"/>
        <v>4</v>
      </c>
      <c r="J150" s="42">
        <f t="shared" si="83"/>
        <v>0</v>
      </c>
      <c r="K150" s="42">
        <f t="shared" si="84"/>
        <v>0</v>
      </c>
      <c r="L150" s="42">
        <f t="shared" si="85"/>
        <v>0</v>
      </c>
      <c r="M150" s="42">
        <f t="shared" si="86"/>
        <v>1</v>
      </c>
      <c r="N150" s="42">
        <f t="shared" si="87"/>
        <v>0</v>
      </c>
      <c r="O150" s="42">
        <f t="shared" si="88"/>
        <v>0</v>
      </c>
      <c r="P150" s="42" t="s">
        <v>72</v>
      </c>
      <c r="Q150" s="42">
        <v>0</v>
      </c>
      <c r="R150" s="2">
        <v>0</v>
      </c>
      <c r="S150" s="2">
        <v>0</v>
      </c>
      <c r="T150" s="58" t="s">
        <v>246</v>
      </c>
      <c r="U150" s="59" t="s">
        <v>310</v>
      </c>
      <c r="V150" s="52" t="s">
        <v>51</v>
      </c>
      <c r="W150" s="2" t="s">
        <v>52</v>
      </c>
      <c r="Z150" s="61"/>
      <c r="AC150" s="69"/>
      <c r="AD150" s="69"/>
      <c r="AE150" s="69"/>
      <c r="AF150" s="69"/>
    </row>
    <row r="151" spans="1:32" ht="31.2">
      <c r="A151" s="51" t="str">
        <f t="shared" si="67"/>
        <v>1241</v>
      </c>
      <c r="B151" s="50" t="str">
        <f t="shared" si="81"/>
        <v>track_1241</v>
      </c>
      <c r="C151" s="2">
        <f t="shared" si="68"/>
        <v>32</v>
      </c>
      <c r="D151" s="2">
        <f t="shared" si="69"/>
        <v>0</v>
      </c>
      <c r="E151" s="2">
        <f t="shared" si="70"/>
        <v>2</v>
      </c>
      <c r="F151" s="2">
        <f t="shared" si="71"/>
        <v>4</v>
      </c>
      <c r="G151" s="2">
        <f t="shared" si="72"/>
        <v>1</v>
      </c>
      <c r="H151" s="2">
        <f t="shared" si="73"/>
        <v>4</v>
      </c>
      <c r="I151" s="42">
        <f t="shared" si="82"/>
        <v>4</v>
      </c>
      <c r="J151" s="42">
        <f t="shared" si="83"/>
        <v>0</v>
      </c>
      <c r="K151" s="42">
        <f t="shared" si="84"/>
        <v>0</v>
      </c>
      <c r="L151" s="42">
        <f t="shared" si="85"/>
        <v>0</v>
      </c>
      <c r="M151" s="42">
        <f t="shared" si="86"/>
        <v>1</v>
      </c>
      <c r="N151" s="42">
        <f t="shared" si="87"/>
        <v>0</v>
      </c>
      <c r="O151" s="42">
        <f t="shared" si="88"/>
        <v>0</v>
      </c>
      <c r="P151" s="42" t="s">
        <v>72</v>
      </c>
      <c r="Q151" s="42">
        <v>0</v>
      </c>
      <c r="R151" s="2">
        <v>0</v>
      </c>
      <c r="S151" s="2">
        <v>0</v>
      </c>
      <c r="T151" s="58" t="s">
        <v>246</v>
      </c>
      <c r="U151" s="59" t="s">
        <v>311</v>
      </c>
      <c r="V151" s="52" t="s">
        <v>54</v>
      </c>
      <c r="W151" s="2" t="s">
        <v>55</v>
      </c>
      <c r="Z151" s="61"/>
      <c r="AC151" s="69"/>
      <c r="AD151" s="69"/>
      <c r="AE151" s="69"/>
      <c r="AF151" s="69"/>
    </row>
    <row r="152" spans="1:32">
      <c r="A152" s="51" t="str">
        <f t="shared" si="67"/>
        <v>1242</v>
      </c>
      <c r="B152" s="50" t="str">
        <f t="shared" si="81"/>
        <v>track_1242</v>
      </c>
      <c r="C152" s="2">
        <f t="shared" si="68"/>
        <v>32</v>
      </c>
      <c r="D152" s="2">
        <f t="shared" si="69"/>
        <v>0</v>
      </c>
      <c r="E152" s="2">
        <f t="shared" si="70"/>
        <v>3</v>
      </c>
      <c r="F152" s="2">
        <f t="shared" si="71"/>
        <v>1</v>
      </c>
      <c r="G152" s="2">
        <f t="shared" si="72"/>
        <v>1</v>
      </c>
      <c r="H152" s="2">
        <f t="shared" si="73"/>
        <v>5</v>
      </c>
      <c r="I152" s="42">
        <f t="shared" si="82"/>
        <v>4</v>
      </c>
      <c r="J152" s="42">
        <f t="shared" si="83"/>
        <v>0</v>
      </c>
      <c r="K152" s="42">
        <f t="shared" si="84"/>
        <v>0</v>
      </c>
      <c r="L152" s="42">
        <f t="shared" si="85"/>
        <v>0</v>
      </c>
      <c r="M152" s="42">
        <f t="shared" si="86"/>
        <v>1</v>
      </c>
      <c r="N152" s="42">
        <f t="shared" si="87"/>
        <v>0</v>
      </c>
      <c r="O152" s="42">
        <f t="shared" si="88"/>
        <v>0</v>
      </c>
      <c r="P152" s="42" t="s">
        <v>72</v>
      </c>
      <c r="Q152" s="42">
        <v>0</v>
      </c>
      <c r="R152" s="2">
        <v>0</v>
      </c>
      <c r="S152" s="2">
        <v>0</v>
      </c>
      <c r="T152" s="58" t="s">
        <v>246</v>
      </c>
      <c r="U152" s="59" t="s">
        <v>312</v>
      </c>
      <c r="V152" s="52" t="s">
        <v>57</v>
      </c>
      <c r="Z152" s="61"/>
      <c r="AC152" s="69"/>
      <c r="AD152" s="69"/>
      <c r="AE152" s="69"/>
      <c r="AF152" s="69"/>
    </row>
    <row r="153" spans="1:32">
      <c r="A153" s="51" t="str">
        <f t="shared" si="67"/>
        <v>1243</v>
      </c>
      <c r="B153" s="50" t="str">
        <f t="shared" si="81"/>
        <v>track_1243</v>
      </c>
      <c r="C153" s="2">
        <f t="shared" si="68"/>
        <v>32</v>
      </c>
      <c r="D153" s="2">
        <f t="shared" si="69"/>
        <v>0</v>
      </c>
      <c r="E153" s="2">
        <f t="shared" si="70"/>
        <v>3</v>
      </c>
      <c r="F153" s="2">
        <f t="shared" si="71"/>
        <v>4</v>
      </c>
      <c r="G153" s="2">
        <f t="shared" si="72"/>
        <v>1</v>
      </c>
      <c r="H153" s="2">
        <f t="shared" si="73"/>
        <v>6</v>
      </c>
      <c r="I153" s="42">
        <f t="shared" si="82"/>
        <v>4</v>
      </c>
      <c r="J153" s="42">
        <f t="shared" si="83"/>
        <v>0</v>
      </c>
      <c r="K153" s="42">
        <f t="shared" si="84"/>
        <v>0</v>
      </c>
      <c r="L153" s="42">
        <f t="shared" si="85"/>
        <v>0</v>
      </c>
      <c r="M153" s="42">
        <f t="shared" si="86"/>
        <v>1</v>
      </c>
      <c r="N153" s="42">
        <f t="shared" si="87"/>
        <v>0</v>
      </c>
      <c r="O153" s="42">
        <f t="shared" si="88"/>
        <v>0</v>
      </c>
      <c r="P153" s="42" t="s">
        <v>72</v>
      </c>
      <c r="Q153" s="42">
        <v>0</v>
      </c>
      <c r="R153" s="2">
        <v>0</v>
      </c>
      <c r="S153" s="2">
        <v>0</v>
      </c>
      <c r="T153" s="58" t="s">
        <v>246</v>
      </c>
      <c r="U153" s="59" t="s">
        <v>313</v>
      </c>
      <c r="V153" s="52" t="s">
        <v>59</v>
      </c>
      <c r="Z153" s="61"/>
      <c r="AC153" s="69"/>
      <c r="AD153" s="69"/>
      <c r="AE153" s="69"/>
      <c r="AF153" s="69"/>
    </row>
    <row r="154" spans="1:32">
      <c r="A154" s="51" t="str">
        <f t="shared" si="67"/>
        <v>1244</v>
      </c>
      <c r="B154" s="50" t="str">
        <f t="shared" si="81"/>
        <v>track_1244</v>
      </c>
      <c r="C154" s="2">
        <f t="shared" si="68"/>
        <v>32</v>
      </c>
      <c r="D154" s="2">
        <f t="shared" si="69"/>
        <v>0</v>
      </c>
      <c r="E154" s="2">
        <f t="shared" si="70"/>
        <v>4</v>
      </c>
      <c r="F154" s="2">
        <f t="shared" si="71"/>
        <v>2</v>
      </c>
      <c r="G154" s="2">
        <f t="shared" si="72"/>
        <v>1</v>
      </c>
      <c r="H154" s="2">
        <f t="shared" si="73"/>
        <v>7</v>
      </c>
      <c r="I154" s="42">
        <f t="shared" si="82"/>
        <v>4</v>
      </c>
      <c r="J154" s="42">
        <f t="shared" si="83"/>
        <v>0</v>
      </c>
      <c r="K154" s="42">
        <f t="shared" si="84"/>
        <v>0</v>
      </c>
      <c r="L154" s="42">
        <f t="shared" si="85"/>
        <v>0</v>
      </c>
      <c r="M154" s="42">
        <f t="shared" si="86"/>
        <v>1</v>
      </c>
      <c r="N154" s="42">
        <f t="shared" si="87"/>
        <v>0</v>
      </c>
      <c r="O154" s="42">
        <f t="shared" si="88"/>
        <v>0</v>
      </c>
      <c r="P154" s="42" t="s">
        <v>72</v>
      </c>
      <c r="Q154" s="42">
        <v>0</v>
      </c>
      <c r="R154" s="2">
        <v>0</v>
      </c>
      <c r="S154" s="2">
        <v>0</v>
      </c>
      <c r="T154" s="58" t="s">
        <v>246</v>
      </c>
      <c r="U154" s="59" t="s">
        <v>314</v>
      </c>
      <c r="V154" s="52" t="s">
        <v>61</v>
      </c>
      <c r="Z154" s="61"/>
      <c r="AC154" s="69"/>
      <c r="AD154" s="69"/>
      <c r="AE154" s="69"/>
      <c r="AF154" s="69"/>
    </row>
    <row r="155" spans="1:32">
      <c r="A155" s="51" t="str">
        <f t="shared" si="67"/>
        <v>1245</v>
      </c>
      <c r="B155" s="50" t="str">
        <f t="shared" si="81"/>
        <v>track_1245</v>
      </c>
      <c r="C155" s="2">
        <f t="shared" si="68"/>
        <v>32</v>
      </c>
      <c r="D155" s="2">
        <f t="shared" si="69"/>
        <v>0</v>
      </c>
      <c r="E155" s="2">
        <f t="shared" si="70"/>
        <v>4</v>
      </c>
      <c r="F155" s="2">
        <f t="shared" si="71"/>
        <v>3</v>
      </c>
      <c r="G155" s="2">
        <f t="shared" si="72"/>
        <v>1</v>
      </c>
      <c r="H155" s="2">
        <f t="shared" si="73"/>
        <v>8</v>
      </c>
      <c r="I155" s="42">
        <f t="shared" si="82"/>
        <v>4</v>
      </c>
      <c r="J155" s="42">
        <f t="shared" si="83"/>
        <v>0</v>
      </c>
      <c r="K155" s="42">
        <f t="shared" si="84"/>
        <v>0</v>
      </c>
      <c r="L155" s="42">
        <f t="shared" si="85"/>
        <v>0</v>
      </c>
      <c r="M155" s="42">
        <f t="shared" si="86"/>
        <v>1</v>
      </c>
      <c r="N155" s="42">
        <f t="shared" si="87"/>
        <v>0</v>
      </c>
      <c r="O155" s="42">
        <f t="shared" si="88"/>
        <v>0</v>
      </c>
      <c r="P155" s="42" t="s">
        <v>72</v>
      </c>
      <c r="Q155" s="42">
        <v>0</v>
      </c>
      <c r="R155" s="2">
        <v>0</v>
      </c>
      <c r="S155" s="2">
        <v>0</v>
      </c>
      <c r="T155" s="58" t="s">
        <v>246</v>
      </c>
      <c r="U155" s="59" t="s">
        <v>315</v>
      </c>
      <c r="V155" s="52" t="s">
        <v>316</v>
      </c>
      <c r="Z155" s="61"/>
      <c r="AC155" s="69"/>
      <c r="AD155" s="69"/>
      <c r="AE155" s="69"/>
      <c r="AF155" s="69"/>
    </row>
    <row r="156" spans="1:32">
      <c r="A156" s="51" t="str">
        <f t="shared" si="67"/>
        <v>1246</v>
      </c>
      <c r="B156" s="50" t="str">
        <f t="shared" si="81"/>
        <v>track_1246</v>
      </c>
      <c r="C156" s="2">
        <f t="shared" si="68"/>
        <v>33</v>
      </c>
      <c r="D156" s="2">
        <f t="shared" si="69"/>
        <v>0</v>
      </c>
      <c r="E156" s="2">
        <f t="shared" si="70"/>
        <v>1</v>
      </c>
      <c r="F156" s="2">
        <f t="shared" si="71"/>
        <v>2</v>
      </c>
      <c r="G156" s="2">
        <f t="shared" si="72"/>
        <v>1</v>
      </c>
      <c r="H156" s="2">
        <f t="shared" si="73"/>
        <v>1</v>
      </c>
      <c r="I156" s="42">
        <f t="shared" si="82"/>
        <v>4</v>
      </c>
      <c r="J156" s="42">
        <f t="shared" si="83"/>
        <v>0</v>
      </c>
      <c r="K156" s="42">
        <f t="shared" si="84"/>
        <v>0</v>
      </c>
      <c r="L156" s="42">
        <f t="shared" si="85"/>
        <v>0</v>
      </c>
      <c r="M156" s="42">
        <f t="shared" si="86"/>
        <v>1</v>
      </c>
      <c r="N156" s="42">
        <f t="shared" si="87"/>
        <v>0</v>
      </c>
      <c r="O156" s="42">
        <f t="shared" si="88"/>
        <v>0</v>
      </c>
      <c r="P156" s="42" t="s">
        <v>72</v>
      </c>
      <c r="Q156" s="42">
        <v>0</v>
      </c>
      <c r="R156" s="2">
        <v>0</v>
      </c>
      <c r="S156" s="2">
        <v>0</v>
      </c>
      <c r="T156" s="58" t="s">
        <v>246</v>
      </c>
      <c r="U156" s="59" t="s">
        <v>317</v>
      </c>
      <c r="V156" s="52" t="s">
        <v>63</v>
      </c>
      <c r="Z156" s="61"/>
      <c r="AC156" s="69"/>
      <c r="AD156" s="69"/>
      <c r="AE156" s="69"/>
      <c r="AF156" s="69"/>
    </row>
    <row r="157" spans="1:32">
      <c r="A157" s="51" t="str">
        <f t="shared" si="67"/>
        <v>1247</v>
      </c>
      <c r="B157" s="50" t="str">
        <f t="shared" si="81"/>
        <v>track_1247</v>
      </c>
      <c r="C157" s="2">
        <f t="shared" si="68"/>
        <v>33</v>
      </c>
      <c r="D157" s="2">
        <f t="shared" si="69"/>
        <v>0</v>
      </c>
      <c r="E157" s="2">
        <f t="shared" si="70"/>
        <v>1</v>
      </c>
      <c r="F157" s="2">
        <f t="shared" si="71"/>
        <v>4</v>
      </c>
      <c r="G157" s="2">
        <f t="shared" si="72"/>
        <v>1</v>
      </c>
      <c r="H157" s="2">
        <f t="shared" si="73"/>
        <v>2</v>
      </c>
      <c r="I157" s="42">
        <f t="shared" si="82"/>
        <v>4</v>
      </c>
      <c r="J157" s="42">
        <f t="shared" si="83"/>
        <v>0</v>
      </c>
      <c r="K157" s="42">
        <f t="shared" si="84"/>
        <v>0</v>
      </c>
      <c r="L157" s="42">
        <f t="shared" si="85"/>
        <v>0</v>
      </c>
      <c r="M157" s="42">
        <f t="shared" si="86"/>
        <v>1</v>
      </c>
      <c r="N157" s="42">
        <f t="shared" si="87"/>
        <v>0</v>
      </c>
      <c r="O157" s="42">
        <f t="shared" si="88"/>
        <v>0</v>
      </c>
      <c r="P157" s="42" t="s">
        <v>72</v>
      </c>
      <c r="Q157" s="42">
        <v>0</v>
      </c>
      <c r="R157" s="2">
        <v>0</v>
      </c>
      <c r="S157" s="2">
        <v>0</v>
      </c>
      <c r="T157" s="58" t="s">
        <v>246</v>
      </c>
      <c r="U157" s="59" t="s">
        <v>318</v>
      </c>
      <c r="V157" s="52" t="s">
        <v>65</v>
      </c>
      <c r="Z157" s="61"/>
      <c r="AC157" s="69"/>
      <c r="AD157" s="69"/>
      <c r="AE157" s="69"/>
      <c r="AF157" s="69"/>
    </row>
    <row r="158" spans="1:32">
      <c r="A158" s="51" t="str">
        <f t="shared" si="67"/>
        <v>1248</v>
      </c>
      <c r="B158" s="50" t="str">
        <f t="shared" si="81"/>
        <v>track_1248</v>
      </c>
      <c r="C158" s="2">
        <f t="shared" si="68"/>
        <v>33</v>
      </c>
      <c r="D158" s="2">
        <f t="shared" si="69"/>
        <v>0</v>
      </c>
      <c r="E158" s="2">
        <f t="shared" si="70"/>
        <v>2</v>
      </c>
      <c r="F158" s="2">
        <f t="shared" si="71"/>
        <v>4</v>
      </c>
      <c r="G158" s="2">
        <f t="shared" si="72"/>
        <v>1</v>
      </c>
      <c r="H158" s="2">
        <f t="shared" si="73"/>
        <v>3</v>
      </c>
      <c r="I158" s="42">
        <f t="shared" si="82"/>
        <v>4</v>
      </c>
      <c r="J158" s="42">
        <f t="shared" si="83"/>
        <v>0</v>
      </c>
      <c r="K158" s="42">
        <f t="shared" si="84"/>
        <v>0</v>
      </c>
      <c r="L158" s="42">
        <f t="shared" si="85"/>
        <v>0</v>
      </c>
      <c r="M158" s="42">
        <f t="shared" si="86"/>
        <v>1</v>
      </c>
      <c r="N158" s="42">
        <f t="shared" si="87"/>
        <v>0</v>
      </c>
      <c r="O158" s="42">
        <f t="shared" si="88"/>
        <v>0</v>
      </c>
      <c r="P158" s="42" t="s">
        <v>72</v>
      </c>
      <c r="Q158" s="42">
        <v>0</v>
      </c>
      <c r="R158" s="2">
        <v>0</v>
      </c>
      <c r="S158" s="2">
        <v>0</v>
      </c>
      <c r="T158" s="58" t="s">
        <v>246</v>
      </c>
      <c r="U158" s="59" t="s">
        <v>319</v>
      </c>
      <c r="V158" s="52" t="s">
        <v>320</v>
      </c>
      <c r="Z158" s="61"/>
      <c r="AC158" s="69"/>
      <c r="AD158" s="69"/>
      <c r="AE158" s="69"/>
      <c r="AF158" s="69"/>
    </row>
    <row r="159" spans="1:32">
      <c r="A159" s="51" t="str">
        <f t="shared" si="67"/>
        <v>1249</v>
      </c>
      <c r="B159" s="50" t="str">
        <f t="shared" si="81"/>
        <v>track_1249</v>
      </c>
      <c r="C159" s="2">
        <f t="shared" si="68"/>
        <v>33</v>
      </c>
      <c r="D159" s="2">
        <f t="shared" si="69"/>
        <v>0</v>
      </c>
      <c r="E159" s="2">
        <f t="shared" si="70"/>
        <v>2</v>
      </c>
      <c r="F159" s="2">
        <f t="shared" si="71"/>
        <v>4</v>
      </c>
      <c r="G159" s="2">
        <f t="shared" si="72"/>
        <v>1</v>
      </c>
      <c r="H159" s="2">
        <f t="shared" si="73"/>
        <v>4</v>
      </c>
      <c r="I159" s="42">
        <f t="shared" si="82"/>
        <v>4</v>
      </c>
      <c r="J159" s="42">
        <f t="shared" si="83"/>
        <v>0</v>
      </c>
      <c r="K159" s="42">
        <f t="shared" si="84"/>
        <v>0</v>
      </c>
      <c r="L159" s="42">
        <f t="shared" si="85"/>
        <v>0</v>
      </c>
      <c r="M159" s="42">
        <f t="shared" si="86"/>
        <v>1</v>
      </c>
      <c r="N159" s="42">
        <f t="shared" si="87"/>
        <v>0</v>
      </c>
      <c r="O159" s="42">
        <f t="shared" si="88"/>
        <v>0</v>
      </c>
      <c r="P159" s="42" t="s">
        <v>72</v>
      </c>
      <c r="Q159" s="42">
        <v>0</v>
      </c>
      <c r="R159" s="2">
        <v>0</v>
      </c>
      <c r="S159" s="2">
        <v>0</v>
      </c>
      <c r="T159" s="58" t="s">
        <v>246</v>
      </c>
      <c r="U159" s="59" t="s">
        <v>321</v>
      </c>
      <c r="V159" s="52" t="s">
        <v>67</v>
      </c>
      <c r="Z159" s="61"/>
      <c r="AC159" s="69"/>
      <c r="AD159" s="69"/>
      <c r="AE159" s="69"/>
      <c r="AF159" s="69"/>
    </row>
    <row r="160" spans="1:32">
      <c r="A160" s="51" t="str">
        <f t="shared" si="67"/>
        <v>1250</v>
      </c>
      <c r="B160" s="50" t="str">
        <f t="shared" si="81"/>
        <v>track_1250</v>
      </c>
      <c r="C160" s="2">
        <f t="shared" si="68"/>
        <v>33</v>
      </c>
      <c r="D160" s="2">
        <f t="shared" si="69"/>
        <v>0</v>
      </c>
      <c r="E160" s="2">
        <f t="shared" si="70"/>
        <v>3</v>
      </c>
      <c r="F160" s="2">
        <f t="shared" si="71"/>
        <v>1</v>
      </c>
      <c r="G160" s="2">
        <f t="shared" si="72"/>
        <v>1</v>
      </c>
      <c r="H160" s="2">
        <f t="shared" si="73"/>
        <v>5</v>
      </c>
      <c r="I160" s="42">
        <f t="shared" si="82"/>
        <v>4</v>
      </c>
      <c r="J160" s="42">
        <f t="shared" si="83"/>
        <v>0</v>
      </c>
      <c r="K160" s="42">
        <f t="shared" si="84"/>
        <v>0</v>
      </c>
      <c r="L160" s="42">
        <f t="shared" si="85"/>
        <v>0</v>
      </c>
      <c r="M160" s="42">
        <f t="shared" si="86"/>
        <v>1</v>
      </c>
      <c r="N160" s="42">
        <f t="shared" si="87"/>
        <v>0</v>
      </c>
      <c r="O160" s="42">
        <f t="shared" si="88"/>
        <v>0</v>
      </c>
      <c r="P160" s="42" t="s">
        <v>72</v>
      </c>
      <c r="Q160" s="42">
        <v>0</v>
      </c>
      <c r="R160" s="2">
        <v>0</v>
      </c>
      <c r="S160" s="2">
        <v>0</v>
      </c>
      <c r="T160" s="58" t="s">
        <v>246</v>
      </c>
      <c r="U160" s="59" t="s">
        <v>322</v>
      </c>
      <c r="V160" s="52" t="s">
        <v>323</v>
      </c>
      <c r="Z160" s="61"/>
      <c r="AC160" s="69"/>
      <c r="AD160" s="69"/>
      <c r="AE160" s="69"/>
      <c r="AF160" s="69"/>
    </row>
    <row r="161" spans="1:32">
      <c r="A161" s="51" t="str">
        <f t="shared" si="67"/>
        <v>1251</v>
      </c>
      <c r="B161" s="50" t="str">
        <f t="shared" si="81"/>
        <v>track_1251</v>
      </c>
      <c r="C161" s="2">
        <f t="shared" si="68"/>
        <v>33</v>
      </c>
      <c r="D161" s="2">
        <f t="shared" si="69"/>
        <v>0</v>
      </c>
      <c r="E161" s="2">
        <f t="shared" si="70"/>
        <v>3</v>
      </c>
      <c r="F161" s="2">
        <f t="shared" si="71"/>
        <v>2</v>
      </c>
      <c r="G161" s="2">
        <f t="shared" si="72"/>
        <v>1</v>
      </c>
      <c r="H161" s="2">
        <f t="shared" si="73"/>
        <v>6</v>
      </c>
      <c r="I161" s="42">
        <f t="shared" si="82"/>
        <v>4</v>
      </c>
      <c r="J161" s="42">
        <f t="shared" si="83"/>
        <v>0</v>
      </c>
      <c r="K161" s="42">
        <f t="shared" si="84"/>
        <v>0</v>
      </c>
      <c r="L161" s="42">
        <f t="shared" si="85"/>
        <v>0</v>
      </c>
      <c r="M161" s="42">
        <f t="shared" si="86"/>
        <v>1</v>
      </c>
      <c r="N161" s="42">
        <f t="shared" si="87"/>
        <v>0</v>
      </c>
      <c r="O161" s="42">
        <f t="shared" si="88"/>
        <v>0</v>
      </c>
      <c r="P161" s="42" t="s">
        <v>72</v>
      </c>
      <c r="Q161" s="42">
        <v>0</v>
      </c>
      <c r="R161" s="2">
        <v>0</v>
      </c>
      <c r="S161" s="2">
        <v>0</v>
      </c>
      <c r="T161" s="58" t="s">
        <v>246</v>
      </c>
      <c r="U161" s="59" t="s">
        <v>324</v>
      </c>
      <c r="V161" s="2" t="s">
        <v>69</v>
      </c>
      <c r="Z161" s="61"/>
      <c r="AC161" s="69"/>
      <c r="AD161" s="69"/>
      <c r="AE161" s="69"/>
      <c r="AF161" s="69"/>
    </row>
    <row r="162" spans="1:32">
      <c r="A162" s="51" t="str">
        <f t="shared" si="67"/>
        <v>1252</v>
      </c>
      <c r="B162" s="50" t="str">
        <f t="shared" si="81"/>
        <v>track_1252</v>
      </c>
      <c r="C162" s="2">
        <f t="shared" si="68"/>
        <v>33</v>
      </c>
      <c r="D162" s="2">
        <f t="shared" si="69"/>
        <v>0</v>
      </c>
      <c r="E162" s="2">
        <f t="shared" si="70"/>
        <v>4</v>
      </c>
      <c r="F162" s="2">
        <f t="shared" si="71"/>
        <v>2</v>
      </c>
      <c r="G162" s="2">
        <f t="shared" si="72"/>
        <v>1</v>
      </c>
      <c r="H162" s="2">
        <f t="shared" si="73"/>
        <v>7</v>
      </c>
      <c r="I162" s="42">
        <f t="shared" si="82"/>
        <v>4</v>
      </c>
      <c r="J162" s="42">
        <f t="shared" si="83"/>
        <v>0</v>
      </c>
      <c r="K162" s="42">
        <f t="shared" si="84"/>
        <v>0</v>
      </c>
      <c r="L162" s="42">
        <f t="shared" si="85"/>
        <v>0</v>
      </c>
      <c r="M162" s="42">
        <f t="shared" si="86"/>
        <v>1</v>
      </c>
      <c r="N162" s="42">
        <f t="shared" si="87"/>
        <v>0</v>
      </c>
      <c r="O162" s="42">
        <f t="shared" si="88"/>
        <v>0</v>
      </c>
      <c r="P162" s="42" t="s">
        <v>72</v>
      </c>
      <c r="Q162" s="42">
        <v>0</v>
      </c>
      <c r="R162" s="2">
        <v>0</v>
      </c>
      <c r="S162" s="2">
        <v>0</v>
      </c>
      <c r="T162" s="58" t="s">
        <v>246</v>
      </c>
      <c r="U162" s="59" t="s">
        <v>325</v>
      </c>
      <c r="V162" s="52" t="s">
        <v>75</v>
      </c>
      <c r="Z162" s="61"/>
      <c r="AC162" s="69"/>
      <c r="AD162" s="69"/>
      <c r="AE162" s="69"/>
      <c r="AF162" s="69"/>
    </row>
    <row r="163" spans="1:32">
      <c r="A163" s="51" t="str">
        <f t="shared" si="67"/>
        <v>1253</v>
      </c>
      <c r="B163" s="50" t="str">
        <f t="shared" si="81"/>
        <v>track_1253</v>
      </c>
      <c r="C163" s="2">
        <f t="shared" si="68"/>
        <v>33</v>
      </c>
      <c r="D163" s="2">
        <f t="shared" si="69"/>
        <v>0</v>
      </c>
      <c r="E163" s="2">
        <f t="shared" si="70"/>
        <v>4</v>
      </c>
      <c r="F163" s="2">
        <f t="shared" si="71"/>
        <v>4</v>
      </c>
      <c r="G163" s="2">
        <f t="shared" si="72"/>
        <v>1</v>
      </c>
      <c r="H163" s="2">
        <f t="shared" si="73"/>
        <v>8</v>
      </c>
      <c r="I163" s="42">
        <f t="shared" si="82"/>
        <v>4</v>
      </c>
      <c r="J163" s="42">
        <f t="shared" si="83"/>
        <v>0</v>
      </c>
      <c r="K163" s="42">
        <f t="shared" si="84"/>
        <v>0</v>
      </c>
      <c r="L163" s="42">
        <f t="shared" si="85"/>
        <v>0</v>
      </c>
      <c r="M163" s="42">
        <f t="shared" si="86"/>
        <v>1</v>
      </c>
      <c r="N163" s="42">
        <f t="shared" si="87"/>
        <v>0</v>
      </c>
      <c r="O163" s="42">
        <f t="shared" si="88"/>
        <v>0</v>
      </c>
      <c r="P163" s="42" t="s">
        <v>72</v>
      </c>
      <c r="Q163" s="42">
        <v>0</v>
      </c>
      <c r="R163" s="2">
        <v>0</v>
      </c>
      <c r="S163" s="2">
        <v>0</v>
      </c>
      <c r="T163" s="58" t="s">
        <v>246</v>
      </c>
      <c r="U163" s="59" t="s">
        <v>326</v>
      </c>
      <c r="V163" s="52" t="s">
        <v>71</v>
      </c>
      <c r="Z163" s="61"/>
      <c r="AC163" s="69"/>
      <c r="AD163" s="69"/>
      <c r="AE163" s="69"/>
      <c r="AF163" s="69"/>
    </row>
    <row r="164" spans="1:32">
      <c r="A164" s="76" t="str">
        <f t="shared" si="67"/>
        <v>1270</v>
      </c>
      <c r="B164" s="50" t="str">
        <f t="shared" si="81"/>
        <v>track_1270</v>
      </c>
      <c r="C164" s="2">
        <f t="shared" si="68"/>
        <v>9</v>
      </c>
      <c r="D164" s="2">
        <f t="shared" si="69"/>
        <v>1</v>
      </c>
      <c r="E164" s="2">
        <f t="shared" si="70"/>
        <v>4</v>
      </c>
      <c r="F164" s="2">
        <f t="shared" si="71"/>
        <v>2</v>
      </c>
      <c r="G164" s="2">
        <f t="shared" si="72"/>
        <v>9</v>
      </c>
      <c r="H164" s="2">
        <f t="shared" si="73"/>
        <v>7</v>
      </c>
      <c r="I164" s="42">
        <f t="shared" si="82"/>
        <v>1</v>
      </c>
      <c r="J164" s="42">
        <f t="shared" ref="J164:J172" si="89">VLOOKUP(C164,AC:AH,6,0)</f>
        <v>0</v>
      </c>
      <c r="K164" s="42">
        <f t="shared" ref="K164:K172" si="90">VLOOKUP(C164,AC:AI,7,0)</f>
        <v>0</v>
      </c>
      <c r="L164" s="42">
        <f t="shared" ref="L164:L172" si="91">VLOOKUP(C164,AC:AN,8,0)</f>
        <v>0</v>
      </c>
      <c r="M164" s="42">
        <f t="shared" ref="M164:M172" si="92">VLOOKUP(C164,AC:AK,9,0)</f>
        <v>1</v>
      </c>
      <c r="N164" s="42">
        <f t="shared" ref="N164:N172" si="93">VLOOKUP(C164,AC:AL,10,0)</f>
        <v>0</v>
      </c>
      <c r="P164" s="42" t="s">
        <v>72</v>
      </c>
      <c r="Q164" s="42">
        <v>0</v>
      </c>
      <c r="R164" s="2">
        <v>0</v>
      </c>
      <c r="S164" s="2">
        <v>0</v>
      </c>
      <c r="T164" s="58" t="s">
        <v>246</v>
      </c>
      <c r="U164" s="2" t="s">
        <v>327</v>
      </c>
      <c r="V164" s="52" t="s">
        <v>78</v>
      </c>
      <c r="Z164" s="61"/>
      <c r="AC164" s="69"/>
      <c r="AD164" s="69"/>
      <c r="AE164" s="69"/>
      <c r="AF164" s="69"/>
    </row>
    <row r="165" spans="1:32">
      <c r="A165" s="76">
        <v>1271</v>
      </c>
      <c r="B165" s="50" t="str">
        <f t="shared" si="81"/>
        <v>track_1271</v>
      </c>
      <c r="C165" s="2">
        <f t="shared" si="68"/>
        <v>9</v>
      </c>
      <c r="D165" s="2">
        <f t="shared" si="69"/>
        <v>1</v>
      </c>
      <c r="E165" s="2">
        <f t="shared" si="70"/>
        <v>1</v>
      </c>
      <c r="F165" s="2">
        <f t="shared" si="71"/>
        <v>4</v>
      </c>
      <c r="G165" s="2">
        <f t="shared" si="72"/>
        <v>9</v>
      </c>
      <c r="H165" s="2">
        <f t="shared" si="73"/>
        <v>8</v>
      </c>
      <c r="I165" s="42">
        <v>1</v>
      </c>
      <c r="J165" s="42">
        <f t="shared" si="89"/>
        <v>0</v>
      </c>
      <c r="K165" s="42">
        <f t="shared" si="90"/>
        <v>0</v>
      </c>
      <c r="L165" s="42">
        <f t="shared" si="91"/>
        <v>0</v>
      </c>
      <c r="M165" s="42">
        <f t="shared" si="92"/>
        <v>1</v>
      </c>
      <c r="N165" s="42">
        <f t="shared" si="93"/>
        <v>0</v>
      </c>
      <c r="O165" s="42">
        <f>VLOOKUP(C164,AC:AM,11,0)</f>
        <v>0</v>
      </c>
      <c r="P165" s="42" t="s">
        <v>72</v>
      </c>
      <c r="Q165" s="42">
        <v>0</v>
      </c>
      <c r="R165" s="2">
        <v>0</v>
      </c>
      <c r="S165" s="2">
        <v>0</v>
      </c>
      <c r="T165" s="58" t="s">
        <v>246</v>
      </c>
      <c r="U165" s="2" t="s">
        <v>328</v>
      </c>
      <c r="V165" s="52" t="s">
        <v>80</v>
      </c>
      <c r="Z165" s="61"/>
      <c r="AC165" s="69"/>
      <c r="AD165" s="69"/>
      <c r="AE165" s="69"/>
      <c r="AF165" s="69"/>
    </row>
    <row r="166" spans="1:32">
      <c r="A166" s="76">
        <v>1272</v>
      </c>
      <c r="B166" s="50" t="str">
        <f t="shared" si="81"/>
        <v>track_1272</v>
      </c>
      <c r="C166" s="2">
        <f t="shared" si="68"/>
        <v>9</v>
      </c>
      <c r="D166" s="2">
        <f t="shared" si="69"/>
        <v>1</v>
      </c>
      <c r="E166" s="2">
        <f t="shared" si="70"/>
        <v>3</v>
      </c>
      <c r="F166" s="2">
        <f t="shared" si="71"/>
        <v>4</v>
      </c>
      <c r="G166" s="2">
        <f t="shared" si="72"/>
        <v>9</v>
      </c>
      <c r="H166" s="2">
        <f t="shared" si="73"/>
        <v>9</v>
      </c>
      <c r="I166" s="42">
        <v>2</v>
      </c>
      <c r="J166" s="42">
        <f t="shared" si="89"/>
        <v>0</v>
      </c>
      <c r="K166" s="42">
        <f t="shared" si="90"/>
        <v>0</v>
      </c>
      <c r="L166" s="42">
        <f t="shared" si="91"/>
        <v>0</v>
      </c>
      <c r="M166" s="42">
        <f t="shared" si="92"/>
        <v>1</v>
      </c>
      <c r="N166" s="42">
        <f t="shared" si="93"/>
        <v>0</v>
      </c>
      <c r="O166" s="42">
        <f>VLOOKUP(C165,AC:AM,11,0)</f>
        <v>0</v>
      </c>
      <c r="P166" s="42" t="s">
        <v>72</v>
      </c>
      <c r="Q166" s="42">
        <v>0</v>
      </c>
      <c r="R166" s="2">
        <v>0</v>
      </c>
      <c r="S166" s="2">
        <v>0</v>
      </c>
      <c r="T166" s="58" t="s">
        <v>246</v>
      </c>
      <c r="U166" s="2" t="s">
        <v>329</v>
      </c>
      <c r="V166" s="2" t="s">
        <v>86</v>
      </c>
      <c r="Z166" s="61"/>
      <c r="AC166" s="69"/>
      <c r="AD166" s="69"/>
      <c r="AE166" s="69"/>
      <c r="AF166" s="69"/>
    </row>
    <row r="167" spans="1:32">
      <c r="A167" s="76">
        <v>1273</v>
      </c>
      <c r="B167" s="50" t="str">
        <f t="shared" si="81"/>
        <v>track_1273</v>
      </c>
      <c r="C167" s="2">
        <f t="shared" si="68"/>
        <v>9</v>
      </c>
      <c r="D167" s="2">
        <f t="shared" si="69"/>
        <v>1</v>
      </c>
      <c r="E167" s="2">
        <f t="shared" si="70"/>
        <v>4</v>
      </c>
      <c r="F167" s="2">
        <f t="shared" si="71"/>
        <v>2</v>
      </c>
      <c r="G167" s="2">
        <f t="shared" si="72"/>
        <v>9</v>
      </c>
      <c r="H167" s="2">
        <f t="shared" si="73"/>
        <v>10</v>
      </c>
      <c r="I167" s="42">
        <v>3</v>
      </c>
      <c r="J167" s="42">
        <f t="shared" si="89"/>
        <v>0</v>
      </c>
      <c r="K167" s="42">
        <f t="shared" si="90"/>
        <v>0</v>
      </c>
      <c r="L167" s="42">
        <f t="shared" si="91"/>
        <v>0</v>
      </c>
      <c r="M167" s="42">
        <f t="shared" si="92"/>
        <v>1</v>
      </c>
      <c r="N167" s="42">
        <f t="shared" si="93"/>
        <v>0</v>
      </c>
      <c r="O167" s="42">
        <f>VLOOKUP(C166,AC:AM,11,0)</f>
        <v>0</v>
      </c>
      <c r="P167" s="42" t="s">
        <v>72</v>
      </c>
      <c r="Q167" s="42">
        <v>0</v>
      </c>
      <c r="R167" s="2">
        <v>0</v>
      </c>
      <c r="S167" s="2">
        <v>0</v>
      </c>
      <c r="T167" s="58" t="s">
        <v>246</v>
      </c>
      <c r="U167" s="2" t="s">
        <v>330</v>
      </c>
      <c r="V167" s="2" t="s">
        <v>86</v>
      </c>
      <c r="Z167" s="61"/>
      <c r="AC167" s="69"/>
      <c r="AD167" s="69"/>
      <c r="AE167" s="69"/>
      <c r="AF167" s="69"/>
    </row>
    <row r="168" spans="1:32">
      <c r="A168" s="76">
        <v>1274</v>
      </c>
      <c r="B168" s="50" t="str">
        <f t="shared" si="81"/>
        <v>track_1274</v>
      </c>
      <c r="C168" s="2">
        <f t="shared" si="68"/>
        <v>9</v>
      </c>
      <c r="D168" s="2">
        <f t="shared" si="69"/>
        <v>1</v>
      </c>
      <c r="E168" s="2">
        <f t="shared" si="70"/>
        <v>2</v>
      </c>
      <c r="F168" s="2">
        <f t="shared" si="71"/>
        <v>4</v>
      </c>
      <c r="G168" s="2">
        <f t="shared" si="72"/>
        <v>9</v>
      </c>
      <c r="H168" s="2">
        <f t="shared" si="73"/>
        <v>11</v>
      </c>
      <c r="I168" s="42">
        <v>4</v>
      </c>
      <c r="J168" s="42">
        <f t="shared" si="89"/>
        <v>0</v>
      </c>
      <c r="K168" s="42">
        <f t="shared" si="90"/>
        <v>0</v>
      </c>
      <c r="L168" s="42">
        <f t="shared" si="91"/>
        <v>0</v>
      </c>
      <c r="M168" s="42">
        <f t="shared" si="92"/>
        <v>1</v>
      </c>
      <c r="N168" s="42">
        <f t="shared" si="93"/>
        <v>0</v>
      </c>
      <c r="O168" s="42">
        <f>VLOOKUP(C167,AC:AM,11,0)</f>
        <v>0</v>
      </c>
      <c r="P168" s="42" t="s">
        <v>72</v>
      </c>
      <c r="Q168" s="42">
        <v>0</v>
      </c>
      <c r="R168" s="2">
        <v>0</v>
      </c>
      <c r="S168" s="2">
        <v>0</v>
      </c>
      <c r="T168" s="58" t="s">
        <v>246</v>
      </c>
      <c r="U168" s="2" t="s">
        <v>331</v>
      </c>
      <c r="V168" s="2" t="s">
        <v>86</v>
      </c>
      <c r="Z168" s="61"/>
      <c r="AC168" s="69"/>
      <c r="AD168" s="69"/>
      <c r="AE168" s="69"/>
      <c r="AF168" s="69"/>
    </row>
    <row r="169" spans="1:32">
      <c r="A169" s="77" t="str">
        <f>RIGHT(U169,4)</f>
        <v>1701</v>
      </c>
      <c r="B169" s="50" t="str">
        <f t="shared" si="81"/>
        <v>track_1701</v>
      </c>
      <c r="C169" s="2">
        <f t="shared" ref="C169:C180" si="94">INT(RIGHT(LEFT(U169,8),2))</f>
        <v>44</v>
      </c>
      <c r="D169" s="2">
        <f t="shared" ref="D169:D180" si="95">INT(RIGHT(LEFT(U169,10),1))</f>
        <v>0</v>
      </c>
      <c r="E169" s="2">
        <f t="shared" si="70"/>
        <v>2</v>
      </c>
      <c r="F169" s="2">
        <f t="shared" si="71"/>
        <v>4</v>
      </c>
      <c r="G169" s="2">
        <f t="shared" si="72"/>
        <v>1</v>
      </c>
      <c r="H169" s="2">
        <f t="shared" si="73"/>
        <v>1</v>
      </c>
      <c r="I169" s="42">
        <f>VLOOKUP(C169,AC:AG,5,0)</f>
        <v>5</v>
      </c>
      <c r="J169" s="42">
        <f t="shared" si="89"/>
        <v>0</v>
      </c>
      <c r="K169" s="42">
        <f t="shared" si="90"/>
        <v>0</v>
      </c>
      <c r="L169" s="42">
        <f t="shared" si="91"/>
        <v>0</v>
      </c>
      <c r="M169" s="42">
        <f t="shared" si="92"/>
        <v>1</v>
      </c>
      <c r="N169" s="42">
        <f t="shared" si="93"/>
        <v>0</v>
      </c>
      <c r="O169" s="42">
        <v>1</v>
      </c>
      <c r="P169" s="42" t="s">
        <v>72</v>
      </c>
      <c r="Q169" s="42">
        <v>40</v>
      </c>
      <c r="R169" s="2">
        <v>0</v>
      </c>
      <c r="S169" s="2">
        <v>0</v>
      </c>
      <c r="T169" s="58" t="s">
        <v>246</v>
      </c>
      <c r="U169" s="2" t="s">
        <v>332</v>
      </c>
      <c r="V169" s="2" t="s">
        <v>86</v>
      </c>
      <c r="Z169" s="61"/>
      <c r="AC169" s="69"/>
      <c r="AD169" s="69"/>
      <c r="AE169" s="69"/>
      <c r="AF169" s="69"/>
    </row>
    <row r="170" spans="1:32">
      <c r="A170" s="77" t="str">
        <f>RIGHT(U170,4)</f>
        <v>1702</v>
      </c>
      <c r="B170" s="50" t="str">
        <f t="shared" si="81"/>
        <v>track_1702</v>
      </c>
      <c r="C170" s="2">
        <f t="shared" si="94"/>
        <v>44</v>
      </c>
      <c r="D170" s="2">
        <f t="shared" si="95"/>
        <v>0</v>
      </c>
      <c r="E170" s="2">
        <f t="shared" si="70"/>
        <v>2</v>
      </c>
      <c r="F170" s="2">
        <f t="shared" si="71"/>
        <v>4</v>
      </c>
      <c r="G170" s="2">
        <f t="shared" si="72"/>
        <v>1</v>
      </c>
      <c r="H170" s="2">
        <f t="shared" si="73"/>
        <v>1</v>
      </c>
      <c r="I170" s="42">
        <f>VLOOKUP(C170,AC:AG,5,0)</f>
        <v>5</v>
      </c>
      <c r="J170" s="42">
        <f t="shared" si="89"/>
        <v>0</v>
      </c>
      <c r="K170" s="42">
        <f t="shared" si="90"/>
        <v>0</v>
      </c>
      <c r="L170" s="42">
        <f t="shared" si="91"/>
        <v>0</v>
      </c>
      <c r="M170" s="42">
        <f t="shared" si="92"/>
        <v>1</v>
      </c>
      <c r="N170" s="42">
        <f t="shared" si="93"/>
        <v>0</v>
      </c>
      <c r="O170" s="42">
        <v>1</v>
      </c>
      <c r="P170" s="42" t="s">
        <v>72</v>
      </c>
      <c r="Q170" s="42">
        <v>40</v>
      </c>
      <c r="R170" s="2">
        <v>0</v>
      </c>
      <c r="S170" s="2">
        <v>0</v>
      </c>
      <c r="T170" s="58" t="s">
        <v>246</v>
      </c>
      <c r="U170" s="2" t="s">
        <v>333</v>
      </c>
      <c r="V170" s="2" t="s">
        <v>92</v>
      </c>
      <c r="Z170" s="61"/>
      <c r="AC170" s="69"/>
      <c r="AD170" s="69"/>
      <c r="AE170" s="69"/>
      <c r="AF170" s="69"/>
    </row>
    <row r="171" spans="1:32">
      <c r="A171" s="77" t="str">
        <f>RIGHT(U171,4)</f>
        <v>1703</v>
      </c>
      <c r="B171" s="50" t="str">
        <f t="shared" si="81"/>
        <v>track_1703</v>
      </c>
      <c r="C171" s="2">
        <f t="shared" si="94"/>
        <v>44</v>
      </c>
      <c r="D171" s="2">
        <f t="shared" si="95"/>
        <v>0</v>
      </c>
      <c r="E171" s="2">
        <f t="shared" si="70"/>
        <v>2</v>
      </c>
      <c r="F171" s="2">
        <f t="shared" si="71"/>
        <v>4</v>
      </c>
      <c r="G171" s="2">
        <f t="shared" si="72"/>
        <v>1</v>
      </c>
      <c r="H171" s="2">
        <f t="shared" si="73"/>
        <v>1</v>
      </c>
      <c r="I171" s="42">
        <f>VLOOKUP(C171,AC:AG,5,0)</f>
        <v>5</v>
      </c>
      <c r="J171" s="42">
        <f t="shared" si="89"/>
        <v>0</v>
      </c>
      <c r="K171" s="42">
        <f t="shared" si="90"/>
        <v>0</v>
      </c>
      <c r="L171" s="42">
        <f t="shared" si="91"/>
        <v>0</v>
      </c>
      <c r="M171" s="42">
        <f t="shared" si="92"/>
        <v>1</v>
      </c>
      <c r="N171" s="42">
        <f t="shared" si="93"/>
        <v>0</v>
      </c>
      <c r="O171" s="42">
        <v>1</v>
      </c>
      <c r="P171" s="42" t="s">
        <v>72</v>
      </c>
      <c r="Q171" s="42">
        <v>40</v>
      </c>
      <c r="R171" s="2">
        <v>0</v>
      </c>
      <c r="S171" s="2">
        <v>0</v>
      </c>
      <c r="T171" s="58" t="s">
        <v>246</v>
      </c>
      <c r="U171" s="2" t="s">
        <v>334</v>
      </c>
      <c r="V171" s="2" t="s">
        <v>94</v>
      </c>
      <c r="Z171" s="61"/>
      <c r="AC171" s="69"/>
      <c r="AD171" s="69"/>
      <c r="AE171" s="69"/>
      <c r="AF171" s="69"/>
    </row>
    <row r="172" spans="1:32">
      <c r="A172" s="77" t="str">
        <f>RIGHT(U172,4)</f>
        <v>1704</v>
      </c>
      <c r="B172" s="50" t="str">
        <f t="shared" si="81"/>
        <v>track_1704</v>
      </c>
      <c r="C172" s="2">
        <f t="shared" si="94"/>
        <v>44</v>
      </c>
      <c r="D172" s="2">
        <f t="shared" si="95"/>
        <v>0</v>
      </c>
      <c r="E172" s="2">
        <f t="shared" si="70"/>
        <v>2</v>
      </c>
      <c r="F172" s="2">
        <f t="shared" si="71"/>
        <v>4</v>
      </c>
      <c r="G172" s="2">
        <f t="shared" si="72"/>
        <v>1</v>
      </c>
      <c r="H172" s="2">
        <f t="shared" si="73"/>
        <v>1</v>
      </c>
      <c r="I172" s="42">
        <f>VLOOKUP(C172,AC:AG,5,0)</f>
        <v>5</v>
      </c>
      <c r="J172" s="42">
        <f t="shared" si="89"/>
        <v>0</v>
      </c>
      <c r="K172" s="42">
        <f t="shared" si="90"/>
        <v>0</v>
      </c>
      <c r="L172" s="42">
        <f t="shared" si="91"/>
        <v>0</v>
      </c>
      <c r="M172" s="42">
        <f t="shared" si="92"/>
        <v>1</v>
      </c>
      <c r="N172" s="42">
        <f t="shared" si="93"/>
        <v>0</v>
      </c>
      <c r="O172" s="42">
        <v>1</v>
      </c>
      <c r="P172" s="42" t="s">
        <v>72</v>
      </c>
      <c r="Q172" s="42">
        <v>40</v>
      </c>
      <c r="R172" s="2">
        <v>0</v>
      </c>
      <c r="S172" s="2">
        <v>0</v>
      </c>
      <c r="T172" s="58" t="s">
        <v>246</v>
      </c>
      <c r="U172" s="2" t="s">
        <v>335</v>
      </c>
      <c r="Z172" s="61"/>
      <c r="AC172" s="69"/>
      <c r="AD172" s="69"/>
      <c r="AE172" s="69"/>
      <c r="AF172" s="69"/>
    </row>
    <row r="173" spans="1:32">
      <c r="A173" s="2">
        <v>1705</v>
      </c>
      <c r="B173" s="50" t="str">
        <f t="shared" ref="B173:B220" si="96">"track_"&amp;A173</f>
        <v>track_1705</v>
      </c>
      <c r="C173" s="2">
        <f t="shared" si="94"/>
        <v>44</v>
      </c>
      <c r="D173" s="2">
        <f t="shared" si="95"/>
        <v>0</v>
      </c>
      <c r="E173" s="2">
        <f t="shared" si="70"/>
        <v>4</v>
      </c>
      <c r="F173" s="2">
        <f t="shared" si="71"/>
        <v>3</v>
      </c>
      <c r="G173" s="2">
        <f t="shared" si="72"/>
        <v>1</v>
      </c>
      <c r="H173" s="2">
        <f t="shared" si="73"/>
        <v>5</v>
      </c>
      <c r="I173" s="42">
        <f t="shared" ref="I173:I180" si="97">VLOOKUP(C173,AC:AG,5,0)</f>
        <v>5</v>
      </c>
      <c r="J173" s="42">
        <f t="shared" ref="J173:J180" si="98">VLOOKUP(C173,AC:AH,6,0)</f>
        <v>0</v>
      </c>
      <c r="K173" s="42">
        <f t="shared" ref="K173:K180" si="99">VLOOKUP(C173,AC:AI,7,0)</f>
        <v>0</v>
      </c>
      <c r="L173" s="42">
        <f t="shared" ref="L173:L180" si="100">VLOOKUP(C173,AC:AN,8,0)</f>
        <v>0</v>
      </c>
      <c r="M173" s="42">
        <f t="shared" ref="M173:M180" si="101">VLOOKUP(C173,AC:AK,9,0)</f>
        <v>1</v>
      </c>
      <c r="N173" s="42">
        <f t="shared" ref="N173:N204" si="102">VLOOKUP(C173,AC:AL,10,0)</f>
        <v>0</v>
      </c>
      <c r="O173" s="42">
        <f t="shared" ref="O173:O180" si="103">VLOOKUP(C173,AC:AM,11,0)</f>
        <v>0</v>
      </c>
      <c r="P173" s="42" t="s">
        <v>72</v>
      </c>
      <c r="Q173" s="42">
        <v>40</v>
      </c>
      <c r="R173" s="2">
        <v>0</v>
      </c>
      <c r="S173" s="2">
        <v>0</v>
      </c>
      <c r="T173" s="58" t="s">
        <v>246</v>
      </c>
      <c r="U173" s="2" t="s">
        <v>336</v>
      </c>
      <c r="V173" s="2" t="s">
        <v>97</v>
      </c>
      <c r="Z173" s="61"/>
      <c r="AC173" s="69"/>
      <c r="AD173" s="69"/>
      <c r="AE173" s="69"/>
      <c r="AF173" s="69"/>
    </row>
    <row r="174" spans="1:32">
      <c r="A174" s="2">
        <v>1706</v>
      </c>
      <c r="B174" s="50" t="str">
        <f t="shared" si="96"/>
        <v>track_1706</v>
      </c>
      <c r="C174" s="2">
        <f t="shared" si="94"/>
        <v>44</v>
      </c>
      <c r="D174" s="2">
        <f t="shared" si="95"/>
        <v>0</v>
      </c>
      <c r="E174" s="2">
        <f t="shared" si="70"/>
        <v>1</v>
      </c>
      <c r="F174" s="2">
        <f t="shared" si="71"/>
        <v>4</v>
      </c>
      <c r="G174" s="2">
        <f t="shared" si="72"/>
        <v>1</v>
      </c>
      <c r="H174" s="2">
        <f t="shared" si="73"/>
        <v>6</v>
      </c>
      <c r="I174" s="42">
        <f t="shared" si="97"/>
        <v>5</v>
      </c>
      <c r="J174" s="42">
        <f t="shared" si="98"/>
        <v>0</v>
      </c>
      <c r="K174" s="42">
        <f t="shared" si="99"/>
        <v>0</v>
      </c>
      <c r="L174" s="42">
        <f t="shared" si="100"/>
        <v>0</v>
      </c>
      <c r="M174" s="42">
        <f t="shared" si="101"/>
        <v>1</v>
      </c>
      <c r="N174" s="42">
        <f t="shared" si="102"/>
        <v>0</v>
      </c>
      <c r="O174" s="42">
        <f t="shared" si="103"/>
        <v>0</v>
      </c>
      <c r="P174" s="42" t="s">
        <v>72</v>
      </c>
      <c r="Q174" s="42">
        <v>40</v>
      </c>
      <c r="R174" s="2">
        <v>0</v>
      </c>
      <c r="S174" s="2">
        <v>0</v>
      </c>
      <c r="T174" s="58" t="s">
        <v>246</v>
      </c>
      <c r="U174" s="2" t="s">
        <v>337</v>
      </c>
      <c r="V174" s="2" t="s">
        <v>97</v>
      </c>
      <c r="Z174" s="61"/>
      <c r="AC174" s="69"/>
      <c r="AD174" s="69"/>
      <c r="AE174" s="69"/>
      <c r="AF174" s="69"/>
    </row>
    <row r="175" spans="1:32">
      <c r="A175" s="2">
        <v>1707</v>
      </c>
      <c r="B175" s="50" t="str">
        <f t="shared" si="96"/>
        <v>track_1707</v>
      </c>
      <c r="C175" s="2">
        <f t="shared" si="94"/>
        <v>44</v>
      </c>
      <c r="D175" s="2">
        <f t="shared" si="95"/>
        <v>0</v>
      </c>
      <c r="E175" s="2">
        <f t="shared" si="70"/>
        <v>1</v>
      </c>
      <c r="F175" s="2">
        <f t="shared" si="71"/>
        <v>2</v>
      </c>
      <c r="G175" s="2">
        <f t="shared" si="72"/>
        <v>1</v>
      </c>
      <c r="H175" s="2">
        <f t="shared" si="73"/>
        <v>7</v>
      </c>
      <c r="I175" s="42">
        <f t="shared" si="97"/>
        <v>5</v>
      </c>
      <c r="J175" s="42">
        <f t="shared" si="98"/>
        <v>0</v>
      </c>
      <c r="K175" s="42">
        <f t="shared" si="99"/>
        <v>0</v>
      </c>
      <c r="L175" s="42">
        <f t="shared" si="100"/>
        <v>0</v>
      </c>
      <c r="M175" s="42">
        <f t="shared" si="101"/>
        <v>1</v>
      </c>
      <c r="N175" s="42">
        <f t="shared" si="102"/>
        <v>0</v>
      </c>
      <c r="O175" s="42">
        <f t="shared" si="103"/>
        <v>0</v>
      </c>
      <c r="P175" s="42" t="s">
        <v>72</v>
      </c>
      <c r="Q175" s="42">
        <v>40</v>
      </c>
      <c r="R175" s="2">
        <v>0</v>
      </c>
      <c r="S175" s="2">
        <v>0</v>
      </c>
      <c r="T175" s="58" t="s">
        <v>246</v>
      </c>
      <c r="U175" s="2" t="s">
        <v>338</v>
      </c>
      <c r="Z175" s="61"/>
      <c r="AC175" s="69"/>
      <c r="AD175" s="69"/>
      <c r="AE175" s="69"/>
      <c r="AF175" s="69"/>
    </row>
    <row r="176" spans="1:32">
      <c r="A176" s="2">
        <v>1708</v>
      </c>
      <c r="B176" s="50" t="str">
        <f t="shared" si="96"/>
        <v>track_1708</v>
      </c>
      <c r="C176" s="2">
        <f t="shared" si="94"/>
        <v>44</v>
      </c>
      <c r="D176" s="2">
        <f t="shared" si="95"/>
        <v>0</v>
      </c>
      <c r="E176" s="2">
        <f t="shared" si="70"/>
        <v>1</v>
      </c>
      <c r="F176" s="2">
        <f t="shared" si="71"/>
        <v>3</v>
      </c>
      <c r="G176" s="2">
        <f t="shared" si="72"/>
        <v>1</v>
      </c>
      <c r="H176" s="2">
        <f t="shared" si="73"/>
        <v>8</v>
      </c>
      <c r="I176" s="42">
        <f t="shared" si="97"/>
        <v>5</v>
      </c>
      <c r="J176" s="42">
        <f t="shared" si="98"/>
        <v>0</v>
      </c>
      <c r="K176" s="42">
        <f t="shared" si="99"/>
        <v>0</v>
      </c>
      <c r="L176" s="42">
        <f t="shared" si="100"/>
        <v>0</v>
      </c>
      <c r="M176" s="42">
        <f t="shared" si="101"/>
        <v>1</v>
      </c>
      <c r="N176" s="42">
        <f t="shared" si="102"/>
        <v>0</v>
      </c>
      <c r="O176" s="42">
        <f t="shared" si="103"/>
        <v>0</v>
      </c>
      <c r="P176" s="42" t="s">
        <v>72</v>
      </c>
      <c r="Q176" s="42">
        <v>40</v>
      </c>
      <c r="R176" s="2">
        <v>0</v>
      </c>
      <c r="S176" s="2">
        <v>0</v>
      </c>
      <c r="T176" s="58" t="s">
        <v>246</v>
      </c>
      <c r="U176" s="2" t="s">
        <v>339</v>
      </c>
      <c r="Z176" s="61"/>
      <c r="AC176" s="69"/>
      <c r="AD176" s="69"/>
      <c r="AE176" s="69"/>
      <c r="AF176" s="69"/>
    </row>
    <row r="177" spans="1:32">
      <c r="A177" s="2">
        <v>1709</v>
      </c>
      <c r="B177" s="50" t="str">
        <f t="shared" si="96"/>
        <v>track_1709</v>
      </c>
      <c r="C177" s="2">
        <f t="shared" si="94"/>
        <v>44</v>
      </c>
      <c r="D177" s="2">
        <f t="shared" si="95"/>
        <v>0</v>
      </c>
      <c r="E177" s="2">
        <f t="shared" si="70"/>
        <v>2</v>
      </c>
      <c r="F177" s="2">
        <f t="shared" si="71"/>
        <v>1</v>
      </c>
      <c r="G177" s="2">
        <f t="shared" si="72"/>
        <v>1</v>
      </c>
      <c r="H177" s="2">
        <f t="shared" si="73"/>
        <v>9</v>
      </c>
      <c r="I177" s="42">
        <f t="shared" si="97"/>
        <v>5</v>
      </c>
      <c r="J177" s="42">
        <f t="shared" si="98"/>
        <v>0</v>
      </c>
      <c r="K177" s="42">
        <f t="shared" si="99"/>
        <v>0</v>
      </c>
      <c r="L177" s="42">
        <f t="shared" si="100"/>
        <v>0</v>
      </c>
      <c r="M177" s="42">
        <f t="shared" si="101"/>
        <v>1</v>
      </c>
      <c r="N177" s="42">
        <f t="shared" si="102"/>
        <v>0</v>
      </c>
      <c r="O177" s="42">
        <f t="shared" si="103"/>
        <v>0</v>
      </c>
      <c r="P177" s="42" t="s">
        <v>72</v>
      </c>
      <c r="Q177" s="42">
        <v>40</v>
      </c>
      <c r="R177" s="2">
        <v>0</v>
      </c>
      <c r="S177" s="2">
        <v>0</v>
      </c>
      <c r="T177" s="58" t="s">
        <v>246</v>
      </c>
      <c r="U177" s="2" t="s">
        <v>340</v>
      </c>
      <c r="Z177" s="61"/>
      <c r="AC177" s="69"/>
      <c r="AD177" s="69"/>
      <c r="AE177" s="69"/>
      <c r="AF177" s="69"/>
    </row>
    <row r="178" spans="1:32">
      <c r="A178" s="2">
        <v>1710</v>
      </c>
      <c r="B178" s="50" t="str">
        <f t="shared" si="96"/>
        <v>track_1710</v>
      </c>
      <c r="C178" s="2">
        <f t="shared" si="94"/>
        <v>44</v>
      </c>
      <c r="D178" s="2">
        <f t="shared" si="95"/>
        <v>0</v>
      </c>
      <c r="E178" s="2">
        <f t="shared" si="70"/>
        <v>3</v>
      </c>
      <c r="F178" s="2">
        <f t="shared" si="71"/>
        <v>4</v>
      </c>
      <c r="G178" s="2">
        <f t="shared" si="72"/>
        <v>1</v>
      </c>
      <c r="H178" s="2">
        <f t="shared" si="73"/>
        <v>10</v>
      </c>
      <c r="I178" s="42">
        <f t="shared" si="97"/>
        <v>5</v>
      </c>
      <c r="J178" s="42">
        <f t="shared" si="98"/>
        <v>0</v>
      </c>
      <c r="K178" s="42">
        <f t="shared" si="99"/>
        <v>0</v>
      </c>
      <c r="L178" s="42">
        <f t="shared" si="100"/>
        <v>0</v>
      </c>
      <c r="M178" s="42">
        <f t="shared" si="101"/>
        <v>1</v>
      </c>
      <c r="N178" s="42">
        <f t="shared" si="102"/>
        <v>0</v>
      </c>
      <c r="O178" s="42">
        <f t="shared" si="103"/>
        <v>0</v>
      </c>
      <c r="P178" s="42" t="s">
        <v>72</v>
      </c>
      <c r="Q178" s="42">
        <v>40</v>
      </c>
      <c r="R178" s="2">
        <v>0</v>
      </c>
      <c r="S178" s="2">
        <v>0</v>
      </c>
      <c r="T178" s="58" t="s">
        <v>246</v>
      </c>
      <c r="U178" s="2" t="s">
        <v>341</v>
      </c>
      <c r="Z178" s="61"/>
      <c r="AC178" s="69"/>
      <c r="AD178" s="69"/>
      <c r="AE178" s="69"/>
      <c r="AF178" s="69"/>
    </row>
    <row r="179" spans="1:32">
      <c r="A179" s="2">
        <v>1711</v>
      </c>
      <c r="B179" s="50" t="str">
        <f t="shared" si="96"/>
        <v>track_1711</v>
      </c>
      <c r="C179" s="2">
        <f t="shared" si="94"/>
        <v>44</v>
      </c>
      <c r="D179" s="2">
        <f t="shared" si="95"/>
        <v>0</v>
      </c>
      <c r="E179" s="2">
        <f t="shared" si="70"/>
        <v>3</v>
      </c>
      <c r="F179" s="2">
        <f t="shared" si="71"/>
        <v>1</v>
      </c>
      <c r="G179" s="2">
        <f t="shared" si="72"/>
        <v>1</v>
      </c>
      <c r="H179" s="2">
        <f t="shared" si="73"/>
        <v>11</v>
      </c>
      <c r="I179" s="42">
        <f t="shared" si="97"/>
        <v>5</v>
      </c>
      <c r="J179" s="42">
        <f t="shared" si="98"/>
        <v>0</v>
      </c>
      <c r="K179" s="42">
        <f t="shared" si="99"/>
        <v>0</v>
      </c>
      <c r="L179" s="42">
        <f t="shared" si="100"/>
        <v>0</v>
      </c>
      <c r="M179" s="42">
        <f t="shared" si="101"/>
        <v>1</v>
      </c>
      <c r="N179" s="42">
        <f t="shared" si="102"/>
        <v>0</v>
      </c>
      <c r="O179" s="42">
        <f t="shared" si="103"/>
        <v>0</v>
      </c>
      <c r="P179" s="42" t="s">
        <v>72</v>
      </c>
      <c r="Q179" s="42">
        <v>40</v>
      </c>
      <c r="R179" s="2">
        <v>0</v>
      </c>
      <c r="S179" s="2">
        <v>0</v>
      </c>
      <c r="T179" s="58" t="s">
        <v>246</v>
      </c>
      <c r="U179" s="2" t="s">
        <v>342</v>
      </c>
      <c r="Z179" s="61"/>
      <c r="AC179" s="69"/>
      <c r="AD179" s="69"/>
      <c r="AE179" s="69"/>
      <c r="AF179" s="69"/>
    </row>
    <row r="180" spans="1:32">
      <c r="A180" s="2">
        <v>1712</v>
      </c>
      <c r="B180" s="50" t="str">
        <f t="shared" si="96"/>
        <v>track_1712</v>
      </c>
      <c r="C180" s="2">
        <f t="shared" si="94"/>
        <v>44</v>
      </c>
      <c r="D180" s="2">
        <f t="shared" si="95"/>
        <v>0</v>
      </c>
      <c r="E180" s="2">
        <f t="shared" si="70"/>
        <v>3</v>
      </c>
      <c r="F180" s="2">
        <f t="shared" si="71"/>
        <v>2</v>
      </c>
      <c r="G180" s="2">
        <f t="shared" si="72"/>
        <v>1</v>
      </c>
      <c r="H180" s="2">
        <f t="shared" si="73"/>
        <v>12</v>
      </c>
      <c r="I180" s="42">
        <f t="shared" si="97"/>
        <v>5</v>
      </c>
      <c r="J180" s="42">
        <f t="shared" si="98"/>
        <v>0</v>
      </c>
      <c r="K180" s="42">
        <f t="shared" si="99"/>
        <v>0</v>
      </c>
      <c r="L180" s="42">
        <f t="shared" si="100"/>
        <v>0</v>
      </c>
      <c r="M180" s="42">
        <f t="shared" si="101"/>
        <v>1</v>
      </c>
      <c r="N180" s="42">
        <f t="shared" si="102"/>
        <v>0</v>
      </c>
      <c r="O180" s="42">
        <f t="shared" si="103"/>
        <v>0</v>
      </c>
      <c r="P180" s="42" t="s">
        <v>72</v>
      </c>
      <c r="Q180" s="42">
        <v>40</v>
      </c>
      <c r="R180" s="2">
        <v>0</v>
      </c>
      <c r="S180" s="2">
        <v>0</v>
      </c>
      <c r="T180" s="58" t="s">
        <v>246</v>
      </c>
      <c r="U180" s="2" t="s">
        <v>343</v>
      </c>
      <c r="Z180" s="61"/>
      <c r="AC180" s="69"/>
      <c r="AD180" s="69"/>
      <c r="AE180" s="69"/>
      <c r="AF180" s="69"/>
    </row>
    <row r="181" spans="1:32">
      <c r="A181" s="51" t="str">
        <f t="shared" ref="A181:A190" si="104">RIGHT(U181,4)</f>
        <v>1285</v>
      </c>
      <c r="B181" s="50" t="str">
        <f t="shared" si="96"/>
        <v>track_1285</v>
      </c>
      <c r="C181" s="2">
        <f t="shared" ref="C181:C220" si="105">INT(RIGHT(LEFT(U181,8),2))</f>
        <v>16</v>
      </c>
      <c r="D181" s="2">
        <f t="shared" ref="D181:D220" si="106">INT(RIGHT(LEFT(U181,10),1))</f>
        <v>1</v>
      </c>
      <c r="E181" s="2">
        <f t="shared" ref="E181:E220" si="107">INT(RIGHT(LEFT(U181,11),1))</f>
        <v>4</v>
      </c>
      <c r="F181" s="2">
        <f t="shared" ref="F181:F220" si="108">INT(RIGHT(LEFT(U181,12),1))</f>
        <v>2</v>
      </c>
      <c r="G181" s="2">
        <f t="shared" ref="G181:G220" si="109">INT(RIGHT(LEFT(U181,13),1))</f>
        <v>1</v>
      </c>
      <c r="H181" s="2">
        <f t="shared" ref="H181:H220" si="110">INT(RIGHT(LEFT(U181,16),2))</f>
        <v>8</v>
      </c>
      <c r="I181" s="42">
        <v>4</v>
      </c>
      <c r="J181" s="42">
        <f t="shared" ref="J181:J212" si="111">VLOOKUP(C181,AC:AH,6,0)</f>
        <v>0</v>
      </c>
      <c r="K181" s="42">
        <f t="shared" ref="K181:K212" si="112">VLOOKUP(C181,AC:AI,7,0)</f>
        <v>0</v>
      </c>
      <c r="L181" s="42">
        <f t="shared" ref="L181:L212" si="113">VLOOKUP(C181,AC:AN,8,0)</f>
        <v>0</v>
      </c>
      <c r="M181" s="42">
        <f t="shared" ref="M181:M212" si="114">VLOOKUP(C181,AC:AK,9,0)</f>
        <v>1</v>
      </c>
      <c r="N181" s="42">
        <f t="shared" si="102"/>
        <v>0</v>
      </c>
      <c r="O181" s="42">
        <f>VLOOKUP(C181,AC:AM,11,0)</f>
        <v>0</v>
      </c>
      <c r="P181" s="42" t="s">
        <v>72</v>
      </c>
      <c r="Q181" s="42">
        <v>0</v>
      </c>
      <c r="R181" s="2">
        <v>0</v>
      </c>
      <c r="S181" s="2">
        <v>0</v>
      </c>
      <c r="T181" s="58" t="s">
        <v>246</v>
      </c>
      <c r="U181" s="2" t="s">
        <v>344</v>
      </c>
      <c r="Z181" s="61"/>
      <c r="AC181" s="69"/>
      <c r="AD181" s="69"/>
      <c r="AE181" s="69"/>
      <c r="AF181" s="69"/>
    </row>
    <row r="182" spans="1:32">
      <c r="A182" s="51" t="str">
        <f t="shared" si="104"/>
        <v>1286</v>
      </c>
      <c r="B182" s="50" t="str">
        <f t="shared" si="96"/>
        <v>track_1286</v>
      </c>
      <c r="C182" s="2">
        <f t="shared" si="105"/>
        <v>16</v>
      </c>
      <c r="D182" s="2">
        <f t="shared" si="106"/>
        <v>1</v>
      </c>
      <c r="E182" s="2">
        <f t="shared" si="107"/>
        <v>2</v>
      </c>
      <c r="F182" s="2">
        <f t="shared" si="108"/>
        <v>4</v>
      </c>
      <c r="G182" s="2">
        <f t="shared" si="109"/>
        <v>1</v>
      </c>
      <c r="H182" s="2">
        <f t="shared" si="110"/>
        <v>9</v>
      </c>
      <c r="I182" s="42">
        <v>4</v>
      </c>
      <c r="J182" s="42">
        <f t="shared" si="111"/>
        <v>0</v>
      </c>
      <c r="K182" s="42">
        <f t="shared" si="112"/>
        <v>0</v>
      </c>
      <c r="L182" s="42">
        <f t="shared" si="113"/>
        <v>0</v>
      </c>
      <c r="M182" s="42">
        <f t="shared" si="114"/>
        <v>1</v>
      </c>
      <c r="N182" s="42">
        <f t="shared" si="102"/>
        <v>0</v>
      </c>
      <c r="O182" s="42">
        <f t="shared" ref="O182:O219" si="115">VLOOKUP(C181,AC:AM,11,0)</f>
        <v>0</v>
      </c>
      <c r="P182" s="42" t="s">
        <v>72</v>
      </c>
      <c r="Q182" s="42">
        <v>0</v>
      </c>
      <c r="R182" s="2">
        <v>0</v>
      </c>
      <c r="S182" s="2">
        <v>0</v>
      </c>
      <c r="T182" s="58" t="s">
        <v>246</v>
      </c>
      <c r="U182" s="2" t="s">
        <v>345</v>
      </c>
      <c r="Z182" s="61"/>
      <c r="AC182" s="69"/>
      <c r="AD182" s="69"/>
      <c r="AE182" s="69"/>
      <c r="AF182" s="69"/>
    </row>
    <row r="183" spans="1:32">
      <c r="A183" s="51" t="str">
        <f t="shared" si="104"/>
        <v>1287</v>
      </c>
      <c r="B183" s="50" t="str">
        <f t="shared" si="96"/>
        <v>track_1287</v>
      </c>
      <c r="C183" s="2">
        <f t="shared" si="105"/>
        <v>16</v>
      </c>
      <c r="D183" s="2">
        <f t="shared" si="106"/>
        <v>1</v>
      </c>
      <c r="E183" s="2">
        <f t="shared" si="107"/>
        <v>1</v>
      </c>
      <c r="F183" s="2">
        <f t="shared" si="108"/>
        <v>3</v>
      </c>
      <c r="G183" s="2">
        <f t="shared" si="109"/>
        <v>1</v>
      </c>
      <c r="H183" s="2">
        <f t="shared" si="110"/>
        <v>10</v>
      </c>
      <c r="I183" s="42">
        <v>4</v>
      </c>
      <c r="J183" s="42">
        <f t="shared" si="111"/>
        <v>0</v>
      </c>
      <c r="K183" s="42">
        <f t="shared" si="112"/>
        <v>0</v>
      </c>
      <c r="L183" s="42">
        <f t="shared" si="113"/>
        <v>0</v>
      </c>
      <c r="M183" s="42">
        <f t="shared" si="114"/>
        <v>1</v>
      </c>
      <c r="N183" s="42">
        <f t="shared" si="102"/>
        <v>0</v>
      </c>
      <c r="O183" s="42">
        <f t="shared" si="115"/>
        <v>0</v>
      </c>
      <c r="P183" s="42" t="s">
        <v>72</v>
      </c>
      <c r="Q183" s="42">
        <v>0</v>
      </c>
      <c r="R183" s="2">
        <v>0</v>
      </c>
      <c r="S183" s="2">
        <v>0</v>
      </c>
      <c r="T183" s="58" t="s">
        <v>246</v>
      </c>
      <c r="U183" s="2" t="s">
        <v>346</v>
      </c>
      <c r="Z183" s="61"/>
      <c r="AC183" s="69"/>
      <c r="AD183" s="69"/>
      <c r="AE183" s="69"/>
      <c r="AF183" s="69"/>
    </row>
    <row r="184" spans="1:32">
      <c r="A184" s="51" t="str">
        <f t="shared" si="104"/>
        <v>1288</v>
      </c>
      <c r="B184" s="50" t="str">
        <f t="shared" si="96"/>
        <v>track_1288</v>
      </c>
      <c r="C184" s="2">
        <f t="shared" si="105"/>
        <v>16</v>
      </c>
      <c r="D184" s="2">
        <f t="shared" si="106"/>
        <v>1</v>
      </c>
      <c r="E184" s="2">
        <f t="shared" si="107"/>
        <v>4</v>
      </c>
      <c r="F184" s="2">
        <f t="shared" si="108"/>
        <v>3</v>
      </c>
      <c r="G184" s="2">
        <f t="shared" si="109"/>
        <v>1</v>
      </c>
      <c r="H184" s="2">
        <f t="shared" si="110"/>
        <v>11</v>
      </c>
      <c r="I184" s="42">
        <v>4</v>
      </c>
      <c r="J184" s="42">
        <f t="shared" si="111"/>
        <v>0</v>
      </c>
      <c r="K184" s="42">
        <f t="shared" si="112"/>
        <v>0</v>
      </c>
      <c r="L184" s="42">
        <f t="shared" si="113"/>
        <v>0</v>
      </c>
      <c r="M184" s="42">
        <f t="shared" si="114"/>
        <v>1</v>
      </c>
      <c r="N184" s="42">
        <f t="shared" si="102"/>
        <v>0</v>
      </c>
      <c r="O184" s="42">
        <f t="shared" si="115"/>
        <v>0</v>
      </c>
      <c r="P184" s="42" t="s">
        <v>72</v>
      </c>
      <c r="Q184" s="42">
        <v>0</v>
      </c>
      <c r="R184" s="2">
        <v>0</v>
      </c>
      <c r="S184" s="2">
        <v>0</v>
      </c>
      <c r="T184" s="58" t="s">
        <v>246</v>
      </c>
      <c r="U184" s="2" t="s">
        <v>347</v>
      </c>
      <c r="Z184" s="61"/>
      <c r="AC184" s="69"/>
      <c r="AD184" s="69"/>
      <c r="AE184" s="69"/>
      <c r="AF184" s="69"/>
    </row>
    <row r="185" spans="1:32">
      <c r="A185" s="51" t="str">
        <f t="shared" si="104"/>
        <v>1289</v>
      </c>
      <c r="B185" s="50" t="str">
        <f t="shared" si="96"/>
        <v>track_1289</v>
      </c>
      <c r="C185" s="2">
        <f t="shared" si="105"/>
        <v>16</v>
      </c>
      <c r="D185" s="2">
        <f t="shared" si="106"/>
        <v>1</v>
      </c>
      <c r="E185" s="2">
        <f t="shared" si="107"/>
        <v>4</v>
      </c>
      <c r="F185" s="2">
        <f t="shared" si="108"/>
        <v>1</v>
      </c>
      <c r="G185" s="2">
        <f t="shared" si="109"/>
        <v>1</v>
      </c>
      <c r="H185" s="2">
        <f t="shared" si="110"/>
        <v>12</v>
      </c>
      <c r="I185" s="42">
        <v>4</v>
      </c>
      <c r="J185" s="42">
        <f t="shared" si="111"/>
        <v>0</v>
      </c>
      <c r="K185" s="42">
        <f t="shared" si="112"/>
        <v>0</v>
      </c>
      <c r="L185" s="42">
        <f t="shared" si="113"/>
        <v>0</v>
      </c>
      <c r="M185" s="42">
        <f t="shared" si="114"/>
        <v>1</v>
      </c>
      <c r="N185" s="42">
        <f t="shared" si="102"/>
        <v>0</v>
      </c>
      <c r="O185" s="42">
        <f t="shared" si="115"/>
        <v>0</v>
      </c>
      <c r="P185" s="42" t="s">
        <v>72</v>
      </c>
      <c r="Q185" s="42">
        <v>0</v>
      </c>
      <c r="R185" s="2">
        <v>0</v>
      </c>
      <c r="S185" s="2">
        <v>0</v>
      </c>
      <c r="T185" s="58" t="s">
        <v>246</v>
      </c>
      <c r="U185" s="2" t="s">
        <v>348</v>
      </c>
      <c r="Z185" s="61"/>
      <c r="AC185" s="69"/>
      <c r="AD185" s="69"/>
      <c r="AE185" s="69"/>
      <c r="AF185" s="69"/>
    </row>
    <row r="186" spans="1:32">
      <c r="A186" s="51" t="str">
        <f t="shared" si="104"/>
        <v>1290</v>
      </c>
      <c r="B186" s="50" t="str">
        <f t="shared" si="96"/>
        <v>track_1290</v>
      </c>
      <c r="C186" s="2">
        <f t="shared" si="105"/>
        <v>16</v>
      </c>
      <c r="D186" s="2">
        <f t="shared" si="106"/>
        <v>1</v>
      </c>
      <c r="E186" s="2">
        <f t="shared" si="107"/>
        <v>4</v>
      </c>
      <c r="F186" s="2">
        <f t="shared" si="108"/>
        <v>2</v>
      </c>
      <c r="G186" s="2">
        <f t="shared" si="109"/>
        <v>2</v>
      </c>
      <c r="H186" s="2">
        <f t="shared" si="110"/>
        <v>13</v>
      </c>
      <c r="I186" s="42">
        <v>4</v>
      </c>
      <c r="J186" s="42">
        <f t="shared" si="111"/>
        <v>0</v>
      </c>
      <c r="K186" s="42">
        <f t="shared" si="112"/>
        <v>0</v>
      </c>
      <c r="L186" s="42">
        <f t="shared" si="113"/>
        <v>0</v>
      </c>
      <c r="M186" s="42">
        <f t="shared" si="114"/>
        <v>1</v>
      </c>
      <c r="N186" s="42">
        <f t="shared" si="102"/>
        <v>0</v>
      </c>
      <c r="O186" s="42">
        <f t="shared" si="115"/>
        <v>0</v>
      </c>
      <c r="P186" s="42" t="s">
        <v>72</v>
      </c>
      <c r="Q186" s="42">
        <v>0</v>
      </c>
      <c r="R186" s="2">
        <v>0</v>
      </c>
      <c r="S186" s="2">
        <v>0</v>
      </c>
      <c r="T186" s="58" t="s">
        <v>246</v>
      </c>
      <c r="U186" s="2" t="s">
        <v>349</v>
      </c>
      <c r="Z186" s="61"/>
      <c r="AC186" s="69"/>
      <c r="AD186" s="69"/>
      <c r="AE186" s="69"/>
      <c r="AF186" s="69"/>
    </row>
    <row r="187" spans="1:32">
      <c r="A187" s="51" t="str">
        <f t="shared" si="104"/>
        <v>1291</v>
      </c>
      <c r="B187" s="50" t="str">
        <f t="shared" si="96"/>
        <v>track_1291</v>
      </c>
      <c r="C187" s="2">
        <f t="shared" si="105"/>
        <v>16</v>
      </c>
      <c r="D187" s="2">
        <f t="shared" si="106"/>
        <v>1</v>
      </c>
      <c r="E187" s="2">
        <f t="shared" si="107"/>
        <v>2</v>
      </c>
      <c r="F187" s="2">
        <f t="shared" si="108"/>
        <v>4</v>
      </c>
      <c r="G187" s="2">
        <f t="shared" si="109"/>
        <v>2</v>
      </c>
      <c r="H187" s="2">
        <f t="shared" si="110"/>
        <v>14</v>
      </c>
      <c r="I187" s="42">
        <v>4</v>
      </c>
      <c r="J187" s="42">
        <f t="shared" si="111"/>
        <v>0</v>
      </c>
      <c r="K187" s="42">
        <f t="shared" si="112"/>
        <v>0</v>
      </c>
      <c r="L187" s="42">
        <f t="shared" si="113"/>
        <v>0</v>
      </c>
      <c r="M187" s="42">
        <f t="shared" si="114"/>
        <v>1</v>
      </c>
      <c r="N187" s="42">
        <f t="shared" si="102"/>
        <v>0</v>
      </c>
      <c r="O187" s="42">
        <f t="shared" si="115"/>
        <v>0</v>
      </c>
      <c r="P187" s="42" t="s">
        <v>72</v>
      </c>
      <c r="Q187" s="42">
        <v>0</v>
      </c>
      <c r="R187" s="2">
        <v>0</v>
      </c>
      <c r="S187" s="2">
        <v>0</v>
      </c>
      <c r="T187" s="58" t="s">
        <v>246</v>
      </c>
      <c r="U187" s="2" t="s">
        <v>350</v>
      </c>
      <c r="Z187" s="61"/>
      <c r="AC187" s="69"/>
      <c r="AD187" s="69"/>
      <c r="AE187" s="69"/>
      <c r="AF187" s="69"/>
    </row>
    <row r="188" spans="1:32">
      <c r="A188" s="51" t="str">
        <f t="shared" si="104"/>
        <v>1292</v>
      </c>
      <c r="B188" s="50" t="str">
        <f t="shared" si="96"/>
        <v>track_1292</v>
      </c>
      <c r="C188" s="2">
        <f t="shared" si="105"/>
        <v>16</v>
      </c>
      <c r="D188" s="2">
        <f t="shared" si="106"/>
        <v>1</v>
      </c>
      <c r="E188" s="2">
        <f t="shared" si="107"/>
        <v>4</v>
      </c>
      <c r="F188" s="2">
        <f t="shared" si="108"/>
        <v>2</v>
      </c>
      <c r="G188" s="2">
        <f t="shared" si="109"/>
        <v>2</v>
      </c>
      <c r="H188" s="2">
        <f t="shared" si="110"/>
        <v>15</v>
      </c>
      <c r="I188" s="42">
        <v>4</v>
      </c>
      <c r="J188" s="42">
        <f t="shared" si="111"/>
        <v>0</v>
      </c>
      <c r="K188" s="42">
        <f t="shared" si="112"/>
        <v>0</v>
      </c>
      <c r="L188" s="42">
        <f t="shared" si="113"/>
        <v>0</v>
      </c>
      <c r="M188" s="42">
        <f t="shared" si="114"/>
        <v>1</v>
      </c>
      <c r="N188" s="42">
        <f t="shared" si="102"/>
        <v>0</v>
      </c>
      <c r="O188" s="42">
        <f t="shared" si="115"/>
        <v>0</v>
      </c>
      <c r="P188" s="42" t="s">
        <v>72</v>
      </c>
      <c r="Q188" s="42">
        <v>0</v>
      </c>
      <c r="R188" s="2">
        <v>0</v>
      </c>
      <c r="S188" s="2">
        <v>0</v>
      </c>
      <c r="T188" s="58" t="s">
        <v>246</v>
      </c>
      <c r="U188" s="2" t="s">
        <v>351</v>
      </c>
      <c r="Z188" s="61"/>
      <c r="AC188" s="69"/>
      <c r="AD188" s="69"/>
      <c r="AE188" s="69"/>
      <c r="AF188" s="69"/>
    </row>
    <row r="189" spans="1:32">
      <c r="A189" s="51" t="str">
        <f t="shared" si="104"/>
        <v>1293</v>
      </c>
      <c r="B189" s="50" t="str">
        <f t="shared" si="96"/>
        <v>track_1293</v>
      </c>
      <c r="C189" s="2">
        <f t="shared" si="105"/>
        <v>16</v>
      </c>
      <c r="D189" s="2">
        <f t="shared" si="106"/>
        <v>1</v>
      </c>
      <c r="E189" s="2">
        <f t="shared" si="107"/>
        <v>1</v>
      </c>
      <c r="F189" s="2">
        <f t="shared" si="108"/>
        <v>3</v>
      </c>
      <c r="G189" s="2">
        <f t="shared" si="109"/>
        <v>2</v>
      </c>
      <c r="H189" s="2">
        <f t="shared" si="110"/>
        <v>16</v>
      </c>
      <c r="I189" s="42">
        <v>4</v>
      </c>
      <c r="J189" s="42">
        <f t="shared" si="111"/>
        <v>0</v>
      </c>
      <c r="K189" s="42">
        <f t="shared" si="112"/>
        <v>0</v>
      </c>
      <c r="L189" s="42">
        <f t="shared" si="113"/>
        <v>0</v>
      </c>
      <c r="M189" s="42">
        <f t="shared" si="114"/>
        <v>1</v>
      </c>
      <c r="N189" s="42">
        <f t="shared" si="102"/>
        <v>0</v>
      </c>
      <c r="O189" s="42">
        <f t="shared" si="115"/>
        <v>0</v>
      </c>
      <c r="P189" s="42" t="s">
        <v>72</v>
      </c>
      <c r="Q189" s="42">
        <v>0</v>
      </c>
      <c r="R189" s="2">
        <v>0</v>
      </c>
      <c r="S189" s="2">
        <v>0</v>
      </c>
      <c r="T189" s="58" t="s">
        <v>246</v>
      </c>
      <c r="U189" s="2" t="s">
        <v>352</v>
      </c>
      <c r="Z189" s="61"/>
      <c r="AC189" s="69"/>
      <c r="AD189" s="69"/>
      <c r="AE189" s="69"/>
      <c r="AF189" s="69"/>
    </row>
    <row r="190" spans="1:32">
      <c r="A190" s="51" t="str">
        <f t="shared" si="104"/>
        <v>1294</v>
      </c>
      <c r="B190" s="50" t="str">
        <f t="shared" si="96"/>
        <v>track_1294</v>
      </c>
      <c r="C190" s="2">
        <f t="shared" si="105"/>
        <v>16</v>
      </c>
      <c r="D190" s="2">
        <f t="shared" si="106"/>
        <v>1</v>
      </c>
      <c r="E190" s="2">
        <f t="shared" si="107"/>
        <v>4</v>
      </c>
      <c r="F190" s="2">
        <f t="shared" si="108"/>
        <v>2</v>
      </c>
      <c r="G190" s="2">
        <f t="shared" si="109"/>
        <v>3</v>
      </c>
      <c r="H190" s="2">
        <f t="shared" si="110"/>
        <v>17</v>
      </c>
      <c r="I190" s="42">
        <v>4</v>
      </c>
      <c r="J190" s="42">
        <f t="shared" si="111"/>
        <v>0</v>
      </c>
      <c r="K190" s="42">
        <f t="shared" si="112"/>
        <v>0</v>
      </c>
      <c r="L190" s="42">
        <f t="shared" si="113"/>
        <v>0</v>
      </c>
      <c r="M190" s="42">
        <f t="shared" si="114"/>
        <v>1</v>
      </c>
      <c r="N190" s="42">
        <f t="shared" si="102"/>
        <v>0</v>
      </c>
      <c r="O190" s="42">
        <f t="shared" si="115"/>
        <v>0</v>
      </c>
      <c r="P190" s="42" t="s">
        <v>72</v>
      </c>
      <c r="Q190" s="42">
        <v>0</v>
      </c>
      <c r="R190" s="2">
        <v>0</v>
      </c>
      <c r="S190" s="2">
        <v>0</v>
      </c>
      <c r="T190" s="58" t="s">
        <v>246</v>
      </c>
      <c r="U190" s="2" t="s">
        <v>353</v>
      </c>
      <c r="Z190" s="61"/>
      <c r="AC190" s="69"/>
      <c r="AD190" s="69"/>
      <c r="AE190" s="69"/>
      <c r="AF190" s="69"/>
    </row>
    <row r="191" spans="1:32">
      <c r="A191" s="51" t="str">
        <f t="shared" ref="A191:A220" si="116">RIGHT(U191,4)</f>
        <v>1305</v>
      </c>
      <c r="B191" s="50" t="str">
        <f t="shared" si="96"/>
        <v>track_1305</v>
      </c>
      <c r="C191" s="2">
        <f t="shared" si="105"/>
        <v>18</v>
      </c>
      <c r="D191" s="2">
        <f t="shared" si="106"/>
        <v>1</v>
      </c>
      <c r="E191" s="2">
        <f t="shared" si="107"/>
        <v>2</v>
      </c>
      <c r="F191" s="2">
        <f t="shared" si="108"/>
        <v>4</v>
      </c>
      <c r="G191" s="2">
        <f t="shared" si="109"/>
        <v>1</v>
      </c>
      <c r="H191" s="2">
        <f t="shared" si="110"/>
        <v>9</v>
      </c>
      <c r="I191" s="42">
        <v>4</v>
      </c>
      <c r="J191" s="42">
        <f t="shared" si="111"/>
        <v>0</v>
      </c>
      <c r="K191" s="42">
        <f t="shared" si="112"/>
        <v>0</v>
      </c>
      <c r="L191" s="42">
        <f t="shared" si="113"/>
        <v>0</v>
      </c>
      <c r="M191" s="42">
        <f t="shared" si="114"/>
        <v>1</v>
      </c>
      <c r="N191" s="42">
        <f t="shared" si="102"/>
        <v>0</v>
      </c>
      <c r="O191" s="42">
        <f t="shared" si="115"/>
        <v>0</v>
      </c>
      <c r="P191" s="42" t="s">
        <v>72</v>
      </c>
      <c r="Q191" s="42">
        <v>0</v>
      </c>
      <c r="R191" s="2">
        <v>0</v>
      </c>
      <c r="S191" s="2">
        <v>0</v>
      </c>
      <c r="T191" s="58" t="s">
        <v>246</v>
      </c>
      <c r="U191" s="2" t="s">
        <v>354</v>
      </c>
      <c r="Z191" s="61"/>
      <c r="AC191" s="69"/>
      <c r="AD191" s="69"/>
      <c r="AE191" s="69"/>
      <c r="AF191" s="69"/>
    </row>
    <row r="192" spans="1:32">
      <c r="A192" s="51" t="str">
        <f t="shared" si="116"/>
        <v>1306</v>
      </c>
      <c r="B192" s="50" t="str">
        <f t="shared" si="96"/>
        <v>track_1306</v>
      </c>
      <c r="C192" s="2">
        <f t="shared" si="105"/>
        <v>18</v>
      </c>
      <c r="D192" s="2">
        <f t="shared" si="106"/>
        <v>1</v>
      </c>
      <c r="E192" s="2">
        <f t="shared" si="107"/>
        <v>4</v>
      </c>
      <c r="F192" s="2">
        <f t="shared" si="108"/>
        <v>2</v>
      </c>
      <c r="G192" s="2">
        <f t="shared" si="109"/>
        <v>1</v>
      </c>
      <c r="H192" s="2">
        <f t="shared" si="110"/>
        <v>10</v>
      </c>
      <c r="I192" s="42">
        <v>4</v>
      </c>
      <c r="J192" s="42">
        <f t="shared" si="111"/>
        <v>0</v>
      </c>
      <c r="K192" s="42">
        <f t="shared" si="112"/>
        <v>0</v>
      </c>
      <c r="L192" s="42">
        <f t="shared" si="113"/>
        <v>0</v>
      </c>
      <c r="M192" s="42">
        <f t="shared" si="114"/>
        <v>1</v>
      </c>
      <c r="N192" s="42">
        <f t="shared" si="102"/>
        <v>0</v>
      </c>
      <c r="O192" s="42">
        <f t="shared" si="115"/>
        <v>0</v>
      </c>
      <c r="P192" s="42" t="s">
        <v>72</v>
      </c>
      <c r="Q192" s="42">
        <v>0</v>
      </c>
      <c r="R192" s="2">
        <v>0</v>
      </c>
      <c r="S192" s="2">
        <v>0</v>
      </c>
      <c r="T192" s="58" t="s">
        <v>246</v>
      </c>
      <c r="U192" s="2" t="s">
        <v>355</v>
      </c>
      <c r="Z192" s="61"/>
      <c r="AC192" s="69"/>
      <c r="AD192" s="69"/>
      <c r="AE192" s="69"/>
      <c r="AF192" s="69"/>
    </row>
    <row r="193" spans="1:32">
      <c r="A193" s="51" t="str">
        <f t="shared" si="116"/>
        <v>1307</v>
      </c>
      <c r="B193" s="50" t="str">
        <f t="shared" si="96"/>
        <v>track_1307</v>
      </c>
      <c r="C193" s="2">
        <f t="shared" si="105"/>
        <v>18</v>
      </c>
      <c r="D193" s="2">
        <f t="shared" si="106"/>
        <v>1</v>
      </c>
      <c r="E193" s="2">
        <f t="shared" si="107"/>
        <v>3</v>
      </c>
      <c r="F193" s="2">
        <f t="shared" si="108"/>
        <v>4</v>
      </c>
      <c r="G193" s="2">
        <f t="shared" si="109"/>
        <v>1</v>
      </c>
      <c r="H193" s="2">
        <f t="shared" si="110"/>
        <v>11</v>
      </c>
      <c r="I193" s="42">
        <v>4</v>
      </c>
      <c r="J193" s="42">
        <f t="shared" si="111"/>
        <v>0</v>
      </c>
      <c r="K193" s="42">
        <f t="shared" si="112"/>
        <v>0</v>
      </c>
      <c r="L193" s="42">
        <f t="shared" si="113"/>
        <v>0</v>
      </c>
      <c r="M193" s="42">
        <f t="shared" si="114"/>
        <v>1</v>
      </c>
      <c r="N193" s="42">
        <f t="shared" si="102"/>
        <v>0</v>
      </c>
      <c r="O193" s="42">
        <f t="shared" si="115"/>
        <v>0</v>
      </c>
      <c r="P193" s="42" t="s">
        <v>72</v>
      </c>
      <c r="Q193" s="42">
        <v>0</v>
      </c>
      <c r="R193" s="2">
        <v>0</v>
      </c>
      <c r="S193" s="2">
        <v>0</v>
      </c>
      <c r="T193" s="58" t="s">
        <v>246</v>
      </c>
      <c r="U193" s="2" t="s">
        <v>356</v>
      </c>
      <c r="Z193" s="61"/>
      <c r="AC193" s="69"/>
      <c r="AD193" s="69"/>
      <c r="AE193" s="69"/>
      <c r="AF193" s="69"/>
    </row>
    <row r="194" spans="1:32">
      <c r="A194" s="51" t="str">
        <f t="shared" si="116"/>
        <v>1308</v>
      </c>
      <c r="B194" s="50" t="str">
        <f t="shared" si="96"/>
        <v>track_1308</v>
      </c>
      <c r="C194" s="2">
        <f t="shared" si="105"/>
        <v>18</v>
      </c>
      <c r="D194" s="2">
        <f t="shared" si="106"/>
        <v>1</v>
      </c>
      <c r="E194" s="2">
        <f t="shared" si="107"/>
        <v>1</v>
      </c>
      <c r="F194" s="2">
        <f t="shared" si="108"/>
        <v>2</v>
      </c>
      <c r="G194" s="2">
        <f t="shared" si="109"/>
        <v>1</v>
      </c>
      <c r="H194" s="2">
        <f t="shared" si="110"/>
        <v>12</v>
      </c>
      <c r="I194" s="42">
        <v>4</v>
      </c>
      <c r="J194" s="42">
        <f t="shared" si="111"/>
        <v>0</v>
      </c>
      <c r="K194" s="42">
        <f t="shared" si="112"/>
        <v>0</v>
      </c>
      <c r="L194" s="42">
        <f t="shared" si="113"/>
        <v>0</v>
      </c>
      <c r="M194" s="42">
        <f t="shared" si="114"/>
        <v>1</v>
      </c>
      <c r="N194" s="42">
        <f t="shared" si="102"/>
        <v>0</v>
      </c>
      <c r="O194" s="42">
        <f t="shared" si="115"/>
        <v>0</v>
      </c>
      <c r="P194" s="42" t="s">
        <v>72</v>
      </c>
      <c r="Q194" s="42">
        <v>0</v>
      </c>
      <c r="R194" s="2">
        <v>0</v>
      </c>
      <c r="S194" s="2">
        <v>0</v>
      </c>
      <c r="T194" s="58" t="s">
        <v>246</v>
      </c>
      <c r="U194" s="2" t="s">
        <v>357</v>
      </c>
      <c r="Z194" s="61"/>
      <c r="AC194" s="69"/>
      <c r="AD194" s="69"/>
      <c r="AE194" s="69"/>
      <c r="AF194" s="69"/>
    </row>
    <row r="195" spans="1:32">
      <c r="A195" s="51" t="str">
        <f t="shared" si="116"/>
        <v>1309</v>
      </c>
      <c r="B195" s="50" t="str">
        <f t="shared" si="96"/>
        <v>track_1309</v>
      </c>
      <c r="C195" s="2">
        <f t="shared" si="105"/>
        <v>18</v>
      </c>
      <c r="D195" s="2">
        <f t="shared" si="106"/>
        <v>1</v>
      </c>
      <c r="E195" s="2">
        <f t="shared" si="107"/>
        <v>1</v>
      </c>
      <c r="F195" s="2">
        <f t="shared" si="108"/>
        <v>3</v>
      </c>
      <c r="G195" s="2">
        <f t="shared" si="109"/>
        <v>1</v>
      </c>
      <c r="H195" s="2">
        <f t="shared" si="110"/>
        <v>13</v>
      </c>
      <c r="I195" s="42">
        <v>4</v>
      </c>
      <c r="J195" s="42">
        <f t="shared" si="111"/>
        <v>0</v>
      </c>
      <c r="K195" s="42">
        <f t="shared" si="112"/>
        <v>0</v>
      </c>
      <c r="L195" s="42">
        <f t="shared" si="113"/>
        <v>0</v>
      </c>
      <c r="M195" s="42">
        <f t="shared" si="114"/>
        <v>1</v>
      </c>
      <c r="N195" s="42">
        <f t="shared" si="102"/>
        <v>0</v>
      </c>
      <c r="O195" s="42">
        <f t="shared" si="115"/>
        <v>0</v>
      </c>
      <c r="P195" s="42" t="s">
        <v>72</v>
      </c>
      <c r="Q195" s="42">
        <v>0</v>
      </c>
      <c r="R195" s="2">
        <v>0</v>
      </c>
      <c r="S195" s="2">
        <v>0</v>
      </c>
      <c r="T195" s="58" t="s">
        <v>246</v>
      </c>
      <c r="U195" s="2" t="s">
        <v>358</v>
      </c>
      <c r="Z195" s="61"/>
      <c r="AC195" s="69"/>
      <c r="AD195" s="69"/>
      <c r="AE195" s="69"/>
      <c r="AF195" s="69"/>
    </row>
    <row r="196" spans="1:32">
      <c r="A196" s="51" t="str">
        <f t="shared" si="116"/>
        <v>1310</v>
      </c>
      <c r="B196" s="50" t="str">
        <f t="shared" si="96"/>
        <v>track_1310</v>
      </c>
      <c r="C196" s="2">
        <f t="shared" si="105"/>
        <v>18</v>
      </c>
      <c r="D196" s="2">
        <f t="shared" si="106"/>
        <v>1</v>
      </c>
      <c r="E196" s="2">
        <f t="shared" si="107"/>
        <v>4</v>
      </c>
      <c r="F196" s="2">
        <f t="shared" si="108"/>
        <v>2</v>
      </c>
      <c r="G196" s="2">
        <f t="shared" si="109"/>
        <v>2</v>
      </c>
      <c r="H196" s="2">
        <f t="shared" si="110"/>
        <v>14</v>
      </c>
      <c r="I196" s="42">
        <v>4</v>
      </c>
      <c r="J196" s="42">
        <f t="shared" si="111"/>
        <v>0</v>
      </c>
      <c r="K196" s="42">
        <f t="shared" si="112"/>
        <v>0</v>
      </c>
      <c r="L196" s="42">
        <f t="shared" si="113"/>
        <v>0</v>
      </c>
      <c r="M196" s="42">
        <f t="shared" si="114"/>
        <v>1</v>
      </c>
      <c r="N196" s="42">
        <f t="shared" si="102"/>
        <v>0</v>
      </c>
      <c r="O196" s="42">
        <f t="shared" si="115"/>
        <v>0</v>
      </c>
      <c r="P196" s="42" t="s">
        <v>72</v>
      </c>
      <c r="Q196" s="42">
        <v>0</v>
      </c>
      <c r="R196" s="2">
        <v>0</v>
      </c>
      <c r="S196" s="2">
        <v>0</v>
      </c>
      <c r="T196" s="58" t="s">
        <v>246</v>
      </c>
      <c r="U196" s="2" t="s">
        <v>359</v>
      </c>
      <c r="Z196" s="61"/>
      <c r="AC196" s="69"/>
      <c r="AD196" s="69"/>
      <c r="AE196" s="69"/>
      <c r="AF196" s="69"/>
    </row>
    <row r="197" spans="1:32">
      <c r="A197" s="51" t="str">
        <f t="shared" si="116"/>
        <v>1311</v>
      </c>
      <c r="B197" s="50" t="str">
        <f t="shared" si="96"/>
        <v>track_1311</v>
      </c>
      <c r="C197" s="2">
        <f t="shared" si="105"/>
        <v>18</v>
      </c>
      <c r="D197" s="2">
        <f t="shared" si="106"/>
        <v>1</v>
      </c>
      <c r="E197" s="2">
        <f t="shared" si="107"/>
        <v>2</v>
      </c>
      <c r="F197" s="2">
        <f t="shared" si="108"/>
        <v>4</v>
      </c>
      <c r="G197" s="2">
        <f t="shared" si="109"/>
        <v>2</v>
      </c>
      <c r="H197" s="2">
        <f t="shared" si="110"/>
        <v>15</v>
      </c>
      <c r="I197" s="42">
        <v>4</v>
      </c>
      <c r="J197" s="42">
        <f t="shared" si="111"/>
        <v>0</v>
      </c>
      <c r="K197" s="42">
        <f t="shared" si="112"/>
        <v>0</v>
      </c>
      <c r="L197" s="42">
        <f t="shared" si="113"/>
        <v>0</v>
      </c>
      <c r="M197" s="42">
        <f t="shared" si="114"/>
        <v>1</v>
      </c>
      <c r="N197" s="42">
        <f t="shared" si="102"/>
        <v>0</v>
      </c>
      <c r="O197" s="42">
        <f t="shared" si="115"/>
        <v>0</v>
      </c>
      <c r="P197" s="42" t="s">
        <v>72</v>
      </c>
      <c r="Q197" s="42">
        <v>0</v>
      </c>
      <c r="R197" s="2">
        <v>0</v>
      </c>
      <c r="S197" s="2">
        <v>0</v>
      </c>
      <c r="T197" s="58" t="s">
        <v>246</v>
      </c>
      <c r="U197" s="2" t="s">
        <v>360</v>
      </c>
      <c r="Z197" s="61"/>
      <c r="AC197" s="69"/>
      <c r="AD197" s="69"/>
      <c r="AE197" s="69"/>
      <c r="AF197" s="69"/>
    </row>
    <row r="198" spans="1:32">
      <c r="A198" s="51" t="str">
        <f t="shared" si="116"/>
        <v>1312</v>
      </c>
      <c r="B198" s="50" t="str">
        <f t="shared" si="96"/>
        <v>track_1312</v>
      </c>
      <c r="C198" s="2">
        <f t="shared" si="105"/>
        <v>18</v>
      </c>
      <c r="D198" s="2">
        <f t="shared" si="106"/>
        <v>1</v>
      </c>
      <c r="E198" s="2">
        <f t="shared" si="107"/>
        <v>1</v>
      </c>
      <c r="F198" s="2">
        <f t="shared" si="108"/>
        <v>3</v>
      </c>
      <c r="G198" s="2">
        <f t="shared" si="109"/>
        <v>2</v>
      </c>
      <c r="H198" s="2">
        <f t="shared" si="110"/>
        <v>16</v>
      </c>
      <c r="I198" s="42">
        <v>4</v>
      </c>
      <c r="J198" s="42">
        <f t="shared" si="111"/>
        <v>0</v>
      </c>
      <c r="K198" s="42">
        <f t="shared" si="112"/>
        <v>0</v>
      </c>
      <c r="L198" s="42">
        <f t="shared" si="113"/>
        <v>0</v>
      </c>
      <c r="M198" s="42">
        <f t="shared" si="114"/>
        <v>1</v>
      </c>
      <c r="N198" s="42">
        <f t="shared" si="102"/>
        <v>0</v>
      </c>
      <c r="O198" s="42">
        <f t="shared" si="115"/>
        <v>0</v>
      </c>
      <c r="P198" s="42" t="s">
        <v>72</v>
      </c>
      <c r="Q198" s="42">
        <v>0</v>
      </c>
      <c r="R198" s="2">
        <v>0</v>
      </c>
      <c r="S198" s="2">
        <v>0</v>
      </c>
      <c r="T198" s="58" t="s">
        <v>246</v>
      </c>
      <c r="U198" s="2" t="s">
        <v>361</v>
      </c>
      <c r="Z198" s="61"/>
      <c r="AC198" s="69"/>
      <c r="AD198" s="69"/>
      <c r="AE198" s="69"/>
      <c r="AF198" s="69"/>
    </row>
    <row r="199" spans="1:32">
      <c r="A199" s="51" t="str">
        <f t="shared" si="116"/>
        <v>1313</v>
      </c>
      <c r="B199" s="50" t="str">
        <f t="shared" si="96"/>
        <v>track_1313</v>
      </c>
      <c r="C199" s="2">
        <f t="shared" si="105"/>
        <v>18</v>
      </c>
      <c r="D199" s="2">
        <f t="shared" si="106"/>
        <v>1</v>
      </c>
      <c r="E199" s="2">
        <f t="shared" si="107"/>
        <v>4</v>
      </c>
      <c r="F199" s="2">
        <f t="shared" si="108"/>
        <v>2</v>
      </c>
      <c r="G199" s="2">
        <f t="shared" si="109"/>
        <v>2</v>
      </c>
      <c r="H199" s="2">
        <f t="shared" si="110"/>
        <v>17</v>
      </c>
      <c r="I199" s="42">
        <v>4</v>
      </c>
      <c r="J199" s="42">
        <f t="shared" si="111"/>
        <v>0</v>
      </c>
      <c r="K199" s="42">
        <f t="shared" si="112"/>
        <v>0</v>
      </c>
      <c r="L199" s="42">
        <f t="shared" si="113"/>
        <v>0</v>
      </c>
      <c r="M199" s="42">
        <f t="shared" si="114"/>
        <v>1</v>
      </c>
      <c r="N199" s="42">
        <f t="shared" si="102"/>
        <v>0</v>
      </c>
      <c r="O199" s="42">
        <f t="shared" si="115"/>
        <v>0</v>
      </c>
      <c r="P199" s="42" t="s">
        <v>72</v>
      </c>
      <c r="Q199" s="42">
        <v>0</v>
      </c>
      <c r="R199" s="2">
        <v>0</v>
      </c>
      <c r="S199" s="2">
        <v>0</v>
      </c>
      <c r="T199" s="58" t="s">
        <v>246</v>
      </c>
      <c r="U199" s="2" t="s">
        <v>362</v>
      </c>
      <c r="Z199" s="61"/>
      <c r="AC199" s="69"/>
      <c r="AD199" s="69"/>
      <c r="AE199" s="69"/>
      <c r="AF199" s="69"/>
    </row>
    <row r="200" spans="1:32">
      <c r="A200" s="51" t="str">
        <f t="shared" si="116"/>
        <v>1314</v>
      </c>
      <c r="B200" s="50" t="str">
        <f t="shared" si="96"/>
        <v>track_1314</v>
      </c>
      <c r="C200" s="2">
        <f t="shared" si="105"/>
        <v>18</v>
      </c>
      <c r="D200" s="2">
        <f t="shared" si="106"/>
        <v>1</v>
      </c>
      <c r="E200" s="2">
        <f t="shared" si="107"/>
        <v>2</v>
      </c>
      <c r="F200" s="2">
        <f t="shared" si="108"/>
        <v>4</v>
      </c>
      <c r="G200" s="2">
        <f t="shared" si="109"/>
        <v>3</v>
      </c>
      <c r="H200" s="2">
        <f t="shared" si="110"/>
        <v>18</v>
      </c>
      <c r="I200" s="42">
        <v>4</v>
      </c>
      <c r="J200" s="42">
        <f t="shared" si="111"/>
        <v>0</v>
      </c>
      <c r="K200" s="42">
        <f t="shared" si="112"/>
        <v>0</v>
      </c>
      <c r="L200" s="42">
        <f t="shared" si="113"/>
        <v>0</v>
      </c>
      <c r="M200" s="42">
        <f t="shared" si="114"/>
        <v>1</v>
      </c>
      <c r="N200" s="42">
        <f t="shared" si="102"/>
        <v>0</v>
      </c>
      <c r="O200" s="42">
        <f t="shared" si="115"/>
        <v>0</v>
      </c>
      <c r="P200" s="42" t="s">
        <v>72</v>
      </c>
      <c r="Q200" s="42">
        <v>0</v>
      </c>
      <c r="R200" s="2">
        <v>0</v>
      </c>
      <c r="S200" s="2">
        <v>0</v>
      </c>
      <c r="T200" s="58" t="s">
        <v>246</v>
      </c>
      <c r="U200" s="2" t="s">
        <v>363</v>
      </c>
      <c r="Z200" s="61"/>
      <c r="AC200" s="69"/>
      <c r="AD200" s="69"/>
      <c r="AE200" s="69"/>
      <c r="AF200" s="69"/>
    </row>
    <row r="201" spans="1:32">
      <c r="A201" s="51" t="str">
        <f t="shared" si="116"/>
        <v>1315</v>
      </c>
      <c r="B201" s="50" t="str">
        <f t="shared" si="96"/>
        <v>track_1315</v>
      </c>
      <c r="C201" s="2">
        <f t="shared" si="105"/>
        <v>19</v>
      </c>
      <c r="D201" s="2">
        <f t="shared" si="106"/>
        <v>0</v>
      </c>
      <c r="E201" s="2">
        <f t="shared" si="107"/>
        <v>4</v>
      </c>
      <c r="F201" s="2">
        <f t="shared" si="108"/>
        <v>2</v>
      </c>
      <c r="G201" s="2">
        <f t="shared" si="109"/>
        <v>1</v>
      </c>
      <c r="H201" s="2">
        <f t="shared" si="110"/>
        <v>9</v>
      </c>
      <c r="I201" s="42">
        <v>4</v>
      </c>
      <c r="J201" s="42">
        <f t="shared" si="111"/>
        <v>0</v>
      </c>
      <c r="K201" s="42">
        <f t="shared" si="112"/>
        <v>0</v>
      </c>
      <c r="L201" s="42">
        <f t="shared" si="113"/>
        <v>0</v>
      </c>
      <c r="M201" s="42">
        <f t="shared" si="114"/>
        <v>1</v>
      </c>
      <c r="N201" s="42">
        <f t="shared" si="102"/>
        <v>0</v>
      </c>
      <c r="O201" s="42">
        <f t="shared" si="115"/>
        <v>0</v>
      </c>
      <c r="P201" s="42" t="s">
        <v>72</v>
      </c>
      <c r="Q201" s="42">
        <v>0</v>
      </c>
      <c r="R201" s="2">
        <v>0</v>
      </c>
      <c r="S201" s="2">
        <v>0</v>
      </c>
      <c r="T201" s="58" t="s">
        <v>246</v>
      </c>
      <c r="U201" s="2" t="s">
        <v>364</v>
      </c>
      <c r="Z201" s="61"/>
      <c r="AC201" s="69"/>
      <c r="AD201" s="69"/>
      <c r="AE201" s="69"/>
      <c r="AF201" s="69"/>
    </row>
    <row r="202" spans="1:32">
      <c r="A202" s="51" t="str">
        <f t="shared" si="116"/>
        <v>1316</v>
      </c>
      <c r="B202" s="50" t="str">
        <f t="shared" si="96"/>
        <v>track_1316</v>
      </c>
      <c r="C202" s="2">
        <f t="shared" si="105"/>
        <v>19</v>
      </c>
      <c r="D202" s="2">
        <f t="shared" si="106"/>
        <v>0</v>
      </c>
      <c r="E202" s="2">
        <f t="shared" si="107"/>
        <v>2</v>
      </c>
      <c r="F202" s="2">
        <f t="shared" si="108"/>
        <v>4</v>
      </c>
      <c r="G202" s="2">
        <f t="shared" si="109"/>
        <v>1</v>
      </c>
      <c r="H202" s="2">
        <f t="shared" si="110"/>
        <v>10</v>
      </c>
      <c r="I202" s="42">
        <v>4</v>
      </c>
      <c r="J202" s="42">
        <f t="shared" si="111"/>
        <v>0</v>
      </c>
      <c r="K202" s="42">
        <f t="shared" si="112"/>
        <v>0</v>
      </c>
      <c r="L202" s="42">
        <f t="shared" si="113"/>
        <v>0</v>
      </c>
      <c r="M202" s="42">
        <f t="shared" si="114"/>
        <v>1</v>
      </c>
      <c r="N202" s="42">
        <f t="shared" si="102"/>
        <v>0</v>
      </c>
      <c r="O202" s="42">
        <f t="shared" si="115"/>
        <v>0</v>
      </c>
      <c r="P202" s="42" t="s">
        <v>72</v>
      </c>
      <c r="Q202" s="42">
        <v>0</v>
      </c>
      <c r="R202" s="2">
        <v>0</v>
      </c>
      <c r="S202" s="2">
        <v>0</v>
      </c>
      <c r="T202" s="58" t="s">
        <v>246</v>
      </c>
      <c r="U202" s="2" t="s">
        <v>365</v>
      </c>
      <c r="Z202" s="61"/>
      <c r="AC202" s="69"/>
      <c r="AD202" s="69"/>
      <c r="AE202" s="69"/>
      <c r="AF202" s="69"/>
    </row>
    <row r="203" spans="1:32">
      <c r="A203" s="51" t="str">
        <f t="shared" si="116"/>
        <v>1317</v>
      </c>
      <c r="B203" s="50" t="str">
        <f t="shared" si="96"/>
        <v>track_1317</v>
      </c>
      <c r="C203" s="2">
        <f t="shared" si="105"/>
        <v>19</v>
      </c>
      <c r="D203" s="2">
        <f t="shared" si="106"/>
        <v>0</v>
      </c>
      <c r="E203" s="2">
        <f t="shared" si="107"/>
        <v>1</v>
      </c>
      <c r="F203" s="2">
        <f t="shared" si="108"/>
        <v>3</v>
      </c>
      <c r="G203" s="2">
        <f t="shared" si="109"/>
        <v>1</v>
      </c>
      <c r="H203" s="2">
        <f t="shared" si="110"/>
        <v>11</v>
      </c>
      <c r="I203" s="42">
        <v>4</v>
      </c>
      <c r="J203" s="42">
        <f t="shared" si="111"/>
        <v>0</v>
      </c>
      <c r="K203" s="42">
        <f t="shared" si="112"/>
        <v>0</v>
      </c>
      <c r="L203" s="42">
        <f t="shared" si="113"/>
        <v>0</v>
      </c>
      <c r="M203" s="42">
        <f t="shared" si="114"/>
        <v>1</v>
      </c>
      <c r="N203" s="42">
        <f t="shared" si="102"/>
        <v>0</v>
      </c>
      <c r="O203" s="42">
        <f t="shared" si="115"/>
        <v>0</v>
      </c>
      <c r="P203" s="42" t="s">
        <v>72</v>
      </c>
      <c r="Q203" s="42">
        <v>0</v>
      </c>
      <c r="R203" s="2">
        <v>0</v>
      </c>
      <c r="S203" s="2">
        <v>0</v>
      </c>
      <c r="T203" s="58" t="s">
        <v>246</v>
      </c>
      <c r="U203" s="2" t="s">
        <v>366</v>
      </c>
      <c r="Z203" s="61"/>
      <c r="AC203" s="69"/>
      <c r="AD203" s="69"/>
      <c r="AE203" s="69"/>
      <c r="AF203" s="69"/>
    </row>
    <row r="204" spans="1:32">
      <c r="A204" s="51" t="str">
        <f t="shared" si="116"/>
        <v>1318</v>
      </c>
      <c r="B204" s="50" t="str">
        <f t="shared" si="96"/>
        <v>track_1318</v>
      </c>
      <c r="C204" s="2">
        <f t="shared" si="105"/>
        <v>19</v>
      </c>
      <c r="D204" s="2">
        <f t="shared" si="106"/>
        <v>0</v>
      </c>
      <c r="E204" s="2">
        <f t="shared" si="107"/>
        <v>3</v>
      </c>
      <c r="F204" s="2">
        <f t="shared" si="108"/>
        <v>4</v>
      </c>
      <c r="G204" s="2">
        <f t="shared" si="109"/>
        <v>1</v>
      </c>
      <c r="H204" s="2">
        <f t="shared" si="110"/>
        <v>12</v>
      </c>
      <c r="I204" s="42">
        <v>4</v>
      </c>
      <c r="J204" s="42">
        <f t="shared" si="111"/>
        <v>0</v>
      </c>
      <c r="K204" s="42">
        <f t="shared" si="112"/>
        <v>0</v>
      </c>
      <c r="L204" s="42">
        <f t="shared" si="113"/>
        <v>0</v>
      </c>
      <c r="M204" s="42">
        <f t="shared" si="114"/>
        <v>1</v>
      </c>
      <c r="N204" s="42">
        <f t="shared" si="102"/>
        <v>0</v>
      </c>
      <c r="O204" s="42">
        <f t="shared" si="115"/>
        <v>0</v>
      </c>
      <c r="P204" s="42" t="s">
        <v>72</v>
      </c>
      <c r="Q204" s="42">
        <v>0</v>
      </c>
      <c r="R204" s="2">
        <v>0</v>
      </c>
      <c r="S204" s="2">
        <v>0</v>
      </c>
      <c r="T204" s="58" t="s">
        <v>246</v>
      </c>
      <c r="U204" s="2" t="s">
        <v>367</v>
      </c>
      <c r="Z204" s="61"/>
      <c r="AC204" s="69"/>
      <c r="AD204" s="69"/>
      <c r="AE204" s="69"/>
      <c r="AF204" s="69"/>
    </row>
    <row r="205" spans="1:32">
      <c r="A205" s="51" t="str">
        <f t="shared" si="116"/>
        <v>1319</v>
      </c>
      <c r="B205" s="50" t="str">
        <f t="shared" si="96"/>
        <v>track_1319</v>
      </c>
      <c r="C205" s="2">
        <f t="shared" si="105"/>
        <v>19</v>
      </c>
      <c r="D205" s="2">
        <f t="shared" si="106"/>
        <v>0</v>
      </c>
      <c r="E205" s="2">
        <f t="shared" si="107"/>
        <v>4</v>
      </c>
      <c r="F205" s="2">
        <f t="shared" si="108"/>
        <v>2</v>
      </c>
      <c r="G205" s="2">
        <f t="shared" si="109"/>
        <v>1</v>
      </c>
      <c r="H205" s="2">
        <f t="shared" si="110"/>
        <v>13</v>
      </c>
      <c r="I205" s="42">
        <v>4</v>
      </c>
      <c r="J205" s="42">
        <f t="shared" si="111"/>
        <v>0</v>
      </c>
      <c r="K205" s="42">
        <f t="shared" si="112"/>
        <v>0</v>
      </c>
      <c r="L205" s="42">
        <f t="shared" si="113"/>
        <v>0</v>
      </c>
      <c r="M205" s="42">
        <f t="shared" si="114"/>
        <v>1</v>
      </c>
      <c r="N205" s="42">
        <f t="shared" ref="N205:N240" si="117">VLOOKUP(C205,AC:AL,10,0)</f>
        <v>0</v>
      </c>
      <c r="O205" s="42">
        <f t="shared" si="115"/>
        <v>0</v>
      </c>
      <c r="P205" s="42" t="s">
        <v>72</v>
      </c>
      <c r="Q205" s="42">
        <v>0</v>
      </c>
      <c r="R205" s="2">
        <v>0</v>
      </c>
      <c r="S205" s="2">
        <v>0</v>
      </c>
      <c r="T205" s="58" t="s">
        <v>246</v>
      </c>
      <c r="U205" s="2" t="s">
        <v>368</v>
      </c>
      <c r="Z205" s="61"/>
      <c r="AC205" s="69"/>
      <c r="AD205" s="69"/>
      <c r="AE205" s="69"/>
      <c r="AF205" s="69"/>
    </row>
    <row r="206" spans="1:32">
      <c r="A206" s="51" t="str">
        <f t="shared" si="116"/>
        <v>1320</v>
      </c>
      <c r="B206" s="50" t="str">
        <f t="shared" si="96"/>
        <v>track_1320</v>
      </c>
      <c r="C206" s="2">
        <f t="shared" si="105"/>
        <v>19</v>
      </c>
      <c r="D206" s="2">
        <f t="shared" si="106"/>
        <v>0</v>
      </c>
      <c r="E206" s="2">
        <f t="shared" si="107"/>
        <v>4</v>
      </c>
      <c r="F206" s="2">
        <f t="shared" si="108"/>
        <v>2</v>
      </c>
      <c r="G206" s="2">
        <f t="shared" si="109"/>
        <v>2</v>
      </c>
      <c r="H206" s="2">
        <f t="shared" si="110"/>
        <v>14</v>
      </c>
      <c r="I206" s="42">
        <v>4</v>
      </c>
      <c r="J206" s="42">
        <f t="shared" si="111"/>
        <v>0</v>
      </c>
      <c r="K206" s="42">
        <f t="shared" si="112"/>
        <v>0</v>
      </c>
      <c r="L206" s="42">
        <f t="shared" si="113"/>
        <v>0</v>
      </c>
      <c r="M206" s="42">
        <f t="shared" si="114"/>
        <v>1</v>
      </c>
      <c r="N206" s="42">
        <f t="shared" si="117"/>
        <v>0</v>
      </c>
      <c r="O206" s="42">
        <f t="shared" si="115"/>
        <v>0</v>
      </c>
      <c r="P206" s="42" t="s">
        <v>72</v>
      </c>
      <c r="Q206" s="42">
        <v>0</v>
      </c>
      <c r="R206" s="2">
        <v>0</v>
      </c>
      <c r="S206" s="2">
        <v>0</v>
      </c>
      <c r="T206" s="58" t="s">
        <v>246</v>
      </c>
      <c r="U206" s="2" t="s">
        <v>369</v>
      </c>
      <c r="Z206" s="61"/>
      <c r="AC206" s="69"/>
      <c r="AD206" s="69"/>
      <c r="AE206" s="69"/>
      <c r="AF206" s="69"/>
    </row>
    <row r="207" spans="1:32">
      <c r="A207" s="51" t="str">
        <f t="shared" si="116"/>
        <v>1321</v>
      </c>
      <c r="B207" s="50" t="str">
        <f t="shared" si="96"/>
        <v>track_1321</v>
      </c>
      <c r="C207" s="2">
        <f t="shared" si="105"/>
        <v>19</v>
      </c>
      <c r="D207" s="2">
        <f t="shared" si="106"/>
        <v>0</v>
      </c>
      <c r="E207" s="2">
        <f t="shared" si="107"/>
        <v>1</v>
      </c>
      <c r="F207" s="2">
        <f t="shared" si="108"/>
        <v>2</v>
      </c>
      <c r="G207" s="2">
        <f t="shared" si="109"/>
        <v>2</v>
      </c>
      <c r="H207" s="2">
        <f t="shared" si="110"/>
        <v>15</v>
      </c>
      <c r="I207" s="42">
        <v>4</v>
      </c>
      <c r="J207" s="42">
        <f t="shared" si="111"/>
        <v>0</v>
      </c>
      <c r="K207" s="42">
        <f t="shared" si="112"/>
        <v>0</v>
      </c>
      <c r="L207" s="42">
        <f t="shared" si="113"/>
        <v>0</v>
      </c>
      <c r="M207" s="42">
        <f t="shared" si="114"/>
        <v>1</v>
      </c>
      <c r="N207" s="42">
        <f t="shared" si="117"/>
        <v>0</v>
      </c>
      <c r="O207" s="42">
        <f t="shared" si="115"/>
        <v>0</v>
      </c>
      <c r="P207" s="42" t="s">
        <v>72</v>
      </c>
      <c r="Q207" s="42">
        <v>0</v>
      </c>
      <c r="R207" s="2">
        <v>0</v>
      </c>
      <c r="S207" s="2">
        <v>0</v>
      </c>
      <c r="T207" s="58" t="s">
        <v>246</v>
      </c>
      <c r="U207" s="2" t="s">
        <v>370</v>
      </c>
      <c r="Z207" s="61"/>
      <c r="AC207" s="69"/>
      <c r="AD207" s="69"/>
      <c r="AE207" s="69"/>
      <c r="AF207" s="69"/>
    </row>
    <row r="208" spans="1:32">
      <c r="A208" s="51" t="str">
        <f t="shared" si="116"/>
        <v>1322</v>
      </c>
      <c r="B208" s="50" t="str">
        <f t="shared" si="96"/>
        <v>track_1322</v>
      </c>
      <c r="C208" s="2">
        <f t="shared" si="105"/>
        <v>19</v>
      </c>
      <c r="D208" s="2">
        <f t="shared" si="106"/>
        <v>0</v>
      </c>
      <c r="E208" s="2">
        <f t="shared" si="107"/>
        <v>4</v>
      </c>
      <c r="F208" s="2">
        <f t="shared" si="108"/>
        <v>2</v>
      </c>
      <c r="G208" s="2">
        <f t="shared" si="109"/>
        <v>2</v>
      </c>
      <c r="H208" s="2">
        <f t="shared" si="110"/>
        <v>16</v>
      </c>
      <c r="I208" s="42">
        <v>4</v>
      </c>
      <c r="J208" s="42">
        <f t="shared" si="111"/>
        <v>0</v>
      </c>
      <c r="K208" s="42">
        <f t="shared" si="112"/>
        <v>0</v>
      </c>
      <c r="L208" s="42">
        <f t="shared" si="113"/>
        <v>0</v>
      </c>
      <c r="M208" s="42">
        <f t="shared" si="114"/>
        <v>1</v>
      </c>
      <c r="N208" s="42">
        <f t="shared" si="117"/>
        <v>0</v>
      </c>
      <c r="O208" s="42">
        <f t="shared" si="115"/>
        <v>0</v>
      </c>
      <c r="P208" s="42" t="s">
        <v>72</v>
      </c>
      <c r="Q208" s="42">
        <v>0</v>
      </c>
      <c r="R208" s="2">
        <v>0</v>
      </c>
      <c r="S208" s="2">
        <v>0</v>
      </c>
      <c r="T208" s="58" t="s">
        <v>246</v>
      </c>
      <c r="U208" s="2" t="s">
        <v>371</v>
      </c>
      <c r="Z208" s="61"/>
      <c r="AC208" s="69"/>
      <c r="AD208" s="69"/>
      <c r="AE208" s="69"/>
      <c r="AF208" s="69"/>
    </row>
    <row r="209" spans="1:32">
      <c r="A209" s="51" t="str">
        <f t="shared" si="116"/>
        <v>1323</v>
      </c>
      <c r="B209" s="50" t="str">
        <f t="shared" si="96"/>
        <v>track_1323</v>
      </c>
      <c r="C209" s="2">
        <f t="shared" si="105"/>
        <v>19</v>
      </c>
      <c r="D209" s="2">
        <f t="shared" si="106"/>
        <v>0</v>
      </c>
      <c r="E209" s="2">
        <f t="shared" si="107"/>
        <v>1</v>
      </c>
      <c r="F209" s="2">
        <f t="shared" si="108"/>
        <v>3</v>
      </c>
      <c r="G209" s="2">
        <f t="shared" si="109"/>
        <v>2</v>
      </c>
      <c r="H209" s="2">
        <f t="shared" si="110"/>
        <v>17</v>
      </c>
      <c r="I209" s="42">
        <v>4</v>
      </c>
      <c r="J209" s="42">
        <f t="shared" si="111"/>
        <v>0</v>
      </c>
      <c r="K209" s="42">
        <f t="shared" si="112"/>
        <v>0</v>
      </c>
      <c r="L209" s="42">
        <f t="shared" si="113"/>
        <v>0</v>
      </c>
      <c r="M209" s="42">
        <f t="shared" si="114"/>
        <v>1</v>
      </c>
      <c r="N209" s="42">
        <f t="shared" si="117"/>
        <v>0</v>
      </c>
      <c r="O209" s="42">
        <f t="shared" si="115"/>
        <v>0</v>
      </c>
      <c r="P209" s="42" t="s">
        <v>72</v>
      </c>
      <c r="Q209" s="42">
        <v>0</v>
      </c>
      <c r="R209" s="2">
        <v>0</v>
      </c>
      <c r="S209" s="2">
        <v>0</v>
      </c>
      <c r="T209" s="58" t="s">
        <v>246</v>
      </c>
      <c r="U209" s="2" t="s">
        <v>372</v>
      </c>
      <c r="Z209" s="61"/>
      <c r="AC209" s="69"/>
      <c r="AD209" s="69"/>
      <c r="AE209" s="69"/>
      <c r="AF209" s="69"/>
    </row>
    <row r="210" spans="1:32">
      <c r="A210" s="51" t="str">
        <f t="shared" si="116"/>
        <v>1324</v>
      </c>
      <c r="B210" s="50" t="str">
        <f t="shared" si="96"/>
        <v>track_1324</v>
      </c>
      <c r="C210" s="2">
        <f t="shared" si="105"/>
        <v>19</v>
      </c>
      <c r="D210" s="2">
        <f t="shared" si="106"/>
        <v>0</v>
      </c>
      <c r="E210" s="2">
        <f t="shared" si="107"/>
        <v>2</v>
      </c>
      <c r="F210" s="2">
        <f t="shared" si="108"/>
        <v>4</v>
      </c>
      <c r="G210" s="2">
        <f t="shared" si="109"/>
        <v>3</v>
      </c>
      <c r="H210" s="2">
        <f t="shared" si="110"/>
        <v>18</v>
      </c>
      <c r="I210" s="42">
        <v>4</v>
      </c>
      <c r="J210" s="42">
        <f t="shared" si="111"/>
        <v>0</v>
      </c>
      <c r="K210" s="42">
        <f t="shared" si="112"/>
        <v>0</v>
      </c>
      <c r="L210" s="42">
        <f t="shared" si="113"/>
        <v>0</v>
      </c>
      <c r="M210" s="42">
        <f t="shared" si="114"/>
        <v>1</v>
      </c>
      <c r="N210" s="42">
        <f t="shared" si="117"/>
        <v>0</v>
      </c>
      <c r="O210" s="42">
        <f t="shared" si="115"/>
        <v>0</v>
      </c>
      <c r="P210" s="42" t="s">
        <v>72</v>
      </c>
      <c r="Q210" s="42">
        <v>0</v>
      </c>
      <c r="R210" s="2">
        <v>0</v>
      </c>
      <c r="S210" s="2">
        <v>0</v>
      </c>
      <c r="T210" s="58" t="s">
        <v>246</v>
      </c>
      <c r="U210" s="2" t="s">
        <v>373</v>
      </c>
      <c r="Z210" s="61"/>
      <c r="AC210" s="69"/>
      <c r="AD210" s="69"/>
      <c r="AE210" s="69"/>
      <c r="AF210" s="69"/>
    </row>
    <row r="211" spans="1:32">
      <c r="A211" s="51" t="str">
        <f t="shared" si="116"/>
        <v>1325</v>
      </c>
      <c r="B211" s="50" t="str">
        <f t="shared" si="96"/>
        <v>track_1325</v>
      </c>
      <c r="C211" s="2">
        <f t="shared" si="105"/>
        <v>24</v>
      </c>
      <c r="D211" s="2">
        <f t="shared" si="106"/>
        <v>1</v>
      </c>
      <c r="E211" s="2">
        <f t="shared" si="107"/>
        <v>4</v>
      </c>
      <c r="F211" s="2">
        <f t="shared" si="108"/>
        <v>2</v>
      </c>
      <c r="G211" s="2">
        <f t="shared" si="109"/>
        <v>1</v>
      </c>
      <c r="H211" s="2">
        <f t="shared" si="110"/>
        <v>9</v>
      </c>
      <c r="I211" s="42">
        <v>4</v>
      </c>
      <c r="J211" s="42">
        <f t="shared" si="111"/>
        <v>0</v>
      </c>
      <c r="K211" s="42">
        <f t="shared" si="112"/>
        <v>0</v>
      </c>
      <c r="L211" s="42">
        <f t="shared" si="113"/>
        <v>0</v>
      </c>
      <c r="M211" s="42">
        <f t="shared" si="114"/>
        <v>1</v>
      </c>
      <c r="N211" s="42">
        <f t="shared" si="117"/>
        <v>0</v>
      </c>
      <c r="O211" s="42">
        <f t="shared" si="115"/>
        <v>0</v>
      </c>
      <c r="P211" s="42" t="s">
        <v>72</v>
      </c>
      <c r="Q211" s="42">
        <v>0</v>
      </c>
      <c r="R211" s="2">
        <v>0</v>
      </c>
      <c r="S211" s="2">
        <v>0</v>
      </c>
      <c r="T211" s="58" t="s">
        <v>246</v>
      </c>
      <c r="U211" s="2" t="s">
        <v>374</v>
      </c>
      <c r="Z211" s="61"/>
      <c r="AC211" s="69"/>
      <c r="AD211" s="69"/>
      <c r="AE211" s="69"/>
      <c r="AF211" s="69"/>
    </row>
    <row r="212" spans="1:32">
      <c r="A212" s="51" t="str">
        <f t="shared" si="116"/>
        <v>1326</v>
      </c>
      <c r="B212" s="50" t="str">
        <f t="shared" si="96"/>
        <v>track_1326</v>
      </c>
      <c r="C212" s="2">
        <f t="shared" si="105"/>
        <v>24</v>
      </c>
      <c r="D212" s="2">
        <f t="shared" si="106"/>
        <v>1</v>
      </c>
      <c r="E212" s="2">
        <f t="shared" si="107"/>
        <v>2</v>
      </c>
      <c r="F212" s="2">
        <f t="shared" si="108"/>
        <v>4</v>
      </c>
      <c r="G212" s="2">
        <f t="shared" si="109"/>
        <v>1</v>
      </c>
      <c r="H212" s="2">
        <f t="shared" si="110"/>
        <v>10</v>
      </c>
      <c r="I212" s="42">
        <v>4</v>
      </c>
      <c r="J212" s="42">
        <f t="shared" si="111"/>
        <v>0</v>
      </c>
      <c r="K212" s="42">
        <f t="shared" si="112"/>
        <v>0</v>
      </c>
      <c r="L212" s="42">
        <f t="shared" si="113"/>
        <v>0</v>
      </c>
      <c r="M212" s="42">
        <f t="shared" si="114"/>
        <v>1</v>
      </c>
      <c r="N212" s="42">
        <f t="shared" si="117"/>
        <v>0</v>
      </c>
      <c r="O212" s="42">
        <f t="shared" si="115"/>
        <v>0</v>
      </c>
      <c r="P212" s="42" t="s">
        <v>72</v>
      </c>
      <c r="Q212" s="42">
        <v>0</v>
      </c>
      <c r="R212" s="2">
        <v>0</v>
      </c>
      <c r="S212" s="2">
        <v>0</v>
      </c>
      <c r="T212" s="58" t="s">
        <v>246</v>
      </c>
      <c r="U212" s="2" t="s">
        <v>375</v>
      </c>
      <c r="Z212" s="61"/>
      <c r="AC212" s="69"/>
      <c r="AD212" s="69"/>
      <c r="AE212" s="69"/>
      <c r="AF212" s="69"/>
    </row>
    <row r="213" spans="1:32">
      <c r="A213" s="51" t="str">
        <f t="shared" si="116"/>
        <v>1327</v>
      </c>
      <c r="B213" s="50" t="str">
        <f t="shared" si="96"/>
        <v>track_1327</v>
      </c>
      <c r="C213" s="2">
        <f t="shared" si="105"/>
        <v>24</v>
      </c>
      <c r="D213" s="2">
        <f t="shared" si="106"/>
        <v>1</v>
      </c>
      <c r="E213" s="2">
        <f t="shared" si="107"/>
        <v>1</v>
      </c>
      <c r="F213" s="2">
        <f t="shared" si="108"/>
        <v>2</v>
      </c>
      <c r="G213" s="2">
        <f t="shared" si="109"/>
        <v>1</v>
      </c>
      <c r="H213" s="2">
        <f t="shared" si="110"/>
        <v>11</v>
      </c>
      <c r="I213" s="42">
        <v>4</v>
      </c>
      <c r="J213" s="42">
        <f t="shared" ref="J213:J240" si="118">VLOOKUP(C213,AC:AH,6,0)</f>
        <v>0</v>
      </c>
      <c r="K213" s="42">
        <f t="shared" ref="K213:K240" si="119">VLOOKUP(C213,AC:AI,7,0)</f>
        <v>0</v>
      </c>
      <c r="L213" s="42">
        <f t="shared" ref="L213:L240" si="120">VLOOKUP(C213,AC:AN,8,0)</f>
        <v>0</v>
      </c>
      <c r="M213" s="42">
        <f t="shared" ref="M213:M240" si="121">VLOOKUP(C213,AC:AK,9,0)</f>
        <v>1</v>
      </c>
      <c r="N213" s="42">
        <f t="shared" si="117"/>
        <v>0</v>
      </c>
      <c r="O213" s="42">
        <f t="shared" si="115"/>
        <v>0</v>
      </c>
      <c r="P213" s="42" t="s">
        <v>72</v>
      </c>
      <c r="Q213" s="42">
        <v>0</v>
      </c>
      <c r="R213" s="2">
        <v>0</v>
      </c>
      <c r="S213" s="2">
        <v>0</v>
      </c>
      <c r="T213" s="58" t="s">
        <v>246</v>
      </c>
      <c r="U213" s="2" t="s">
        <v>376</v>
      </c>
      <c r="Z213" s="61"/>
      <c r="AC213" s="69"/>
      <c r="AD213" s="69"/>
      <c r="AE213" s="69"/>
      <c r="AF213" s="69"/>
    </row>
    <row r="214" spans="1:32">
      <c r="A214" s="51" t="str">
        <f t="shared" si="116"/>
        <v>1328</v>
      </c>
      <c r="B214" s="50" t="str">
        <f t="shared" si="96"/>
        <v>track_1328</v>
      </c>
      <c r="C214" s="2">
        <f t="shared" si="105"/>
        <v>24</v>
      </c>
      <c r="D214" s="2">
        <f t="shared" si="106"/>
        <v>1</v>
      </c>
      <c r="E214" s="2">
        <f t="shared" si="107"/>
        <v>2</v>
      </c>
      <c r="F214" s="2">
        <f t="shared" si="108"/>
        <v>3</v>
      </c>
      <c r="G214" s="2">
        <f t="shared" si="109"/>
        <v>1</v>
      </c>
      <c r="H214" s="2">
        <f t="shared" si="110"/>
        <v>12</v>
      </c>
      <c r="I214" s="42">
        <v>4</v>
      </c>
      <c r="J214" s="42">
        <f t="shared" si="118"/>
        <v>0</v>
      </c>
      <c r="K214" s="42">
        <f t="shared" si="119"/>
        <v>0</v>
      </c>
      <c r="L214" s="42">
        <f t="shared" si="120"/>
        <v>0</v>
      </c>
      <c r="M214" s="42">
        <f t="shared" si="121"/>
        <v>1</v>
      </c>
      <c r="N214" s="42">
        <f t="shared" si="117"/>
        <v>0</v>
      </c>
      <c r="O214" s="42">
        <f t="shared" si="115"/>
        <v>0</v>
      </c>
      <c r="P214" s="42" t="s">
        <v>72</v>
      </c>
      <c r="Q214" s="42">
        <v>0</v>
      </c>
      <c r="R214" s="2">
        <v>0</v>
      </c>
      <c r="S214" s="2">
        <v>0</v>
      </c>
      <c r="T214" s="58" t="s">
        <v>246</v>
      </c>
      <c r="U214" s="2" t="s">
        <v>377</v>
      </c>
      <c r="Z214" s="61"/>
      <c r="AC214" s="69"/>
      <c r="AD214" s="69"/>
      <c r="AE214" s="69"/>
      <c r="AF214" s="69"/>
    </row>
    <row r="215" spans="1:32">
      <c r="A215" s="51" t="str">
        <f t="shared" si="116"/>
        <v>1329</v>
      </c>
      <c r="B215" s="50" t="str">
        <f t="shared" si="96"/>
        <v>track_1329</v>
      </c>
      <c r="C215" s="2">
        <f t="shared" si="105"/>
        <v>24</v>
      </c>
      <c r="D215" s="2">
        <f t="shared" si="106"/>
        <v>1</v>
      </c>
      <c r="E215" s="2">
        <f t="shared" si="107"/>
        <v>4</v>
      </c>
      <c r="F215" s="2">
        <f t="shared" si="108"/>
        <v>4</v>
      </c>
      <c r="G215" s="2">
        <f t="shared" si="109"/>
        <v>1</v>
      </c>
      <c r="H215" s="2">
        <f t="shared" si="110"/>
        <v>13</v>
      </c>
      <c r="I215" s="42">
        <v>4</v>
      </c>
      <c r="J215" s="42">
        <f t="shared" si="118"/>
        <v>0</v>
      </c>
      <c r="K215" s="42">
        <f t="shared" si="119"/>
        <v>0</v>
      </c>
      <c r="L215" s="42">
        <f t="shared" si="120"/>
        <v>0</v>
      </c>
      <c r="M215" s="42">
        <f t="shared" si="121"/>
        <v>1</v>
      </c>
      <c r="N215" s="42">
        <f t="shared" si="117"/>
        <v>0</v>
      </c>
      <c r="O215" s="42">
        <f t="shared" si="115"/>
        <v>0</v>
      </c>
      <c r="P215" s="42" t="s">
        <v>72</v>
      </c>
      <c r="Q215" s="42">
        <v>0</v>
      </c>
      <c r="R215" s="2">
        <v>0</v>
      </c>
      <c r="S215" s="2">
        <v>0</v>
      </c>
      <c r="T215" s="58" t="s">
        <v>246</v>
      </c>
      <c r="U215" s="2" t="s">
        <v>378</v>
      </c>
      <c r="Z215" s="61"/>
      <c r="AC215" s="69"/>
      <c r="AD215" s="69"/>
      <c r="AE215" s="69"/>
      <c r="AF215" s="69"/>
    </row>
    <row r="216" spans="1:32">
      <c r="A216" s="51" t="str">
        <f t="shared" si="116"/>
        <v>1330</v>
      </c>
      <c r="B216" s="50" t="str">
        <f t="shared" si="96"/>
        <v>track_1330</v>
      </c>
      <c r="C216" s="2">
        <f t="shared" si="105"/>
        <v>24</v>
      </c>
      <c r="D216" s="2">
        <f t="shared" si="106"/>
        <v>1</v>
      </c>
      <c r="E216" s="2">
        <f t="shared" si="107"/>
        <v>2</v>
      </c>
      <c r="F216" s="2">
        <f t="shared" si="108"/>
        <v>2</v>
      </c>
      <c r="G216" s="2">
        <f t="shared" si="109"/>
        <v>1</v>
      </c>
      <c r="H216" s="2">
        <f t="shared" si="110"/>
        <v>14</v>
      </c>
      <c r="I216" s="42">
        <v>4</v>
      </c>
      <c r="J216" s="42">
        <f t="shared" si="118"/>
        <v>0</v>
      </c>
      <c r="K216" s="42">
        <f t="shared" si="119"/>
        <v>0</v>
      </c>
      <c r="L216" s="42">
        <f t="shared" si="120"/>
        <v>0</v>
      </c>
      <c r="M216" s="42">
        <f t="shared" si="121"/>
        <v>1</v>
      </c>
      <c r="N216" s="42">
        <f t="shared" si="117"/>
        <v>0</v>
      </c>
      <c r="O216" s="42">
        <f t="shared" si="115"/>
        <v>0</v>
      </c>
      <c r="P216" s="42" t="s">
        <v>72</v>
      </c>
      <c r="Q216" s="42">
        <v>0</v>
      </c>
      <c r="R216" s="2">
        <v>0</v>
      </c>
      <c r="S216" s="2">
        <v>0</v>
      </c>
      <c r="T216" s="58" t="s">
        <v>246</v>
      </c>
      <c r="U216" s="2" t="s">
        <v>379</v>
      </c>
      <c r="Z216" s="61"/>
      <c r="AC216" s="69"/>
      <c r="AD216" s="69"/>
      <c r="AE216" s="69"/>
      <c r="AF216" s="69"/>
    </row>
    <row r="217" spans="1:32">
      <c r="A217" s="51" t="str">
        <f t="shared" si="116"/>
        <v>1331</v>
      </c>
      <c r="B217" s="50" t="str">
        <f t="shared" si="96"/>
        <v>track_1331</v>
      </c>
      <c r="C217" s="2">
        <f t="shared" si="105"/>
        <v>24</v>
      </c>
      <c r="D217" s="2">
        <f t="shared" si="106"/>
        <v>1</v>
      </c>
      <c r="E217" s="2">
        <f t="shared" si="107"/>
        <v>4</v>
      </c>
      <c r="F217" s="2">
        <f t="shared" si="108"/>
        <v>2</v>
      </c>
      <c r="G217" s="2">
        <f t="shared" si="109"/>
        <v>1</v>
      </c>
      <c r="H217" s="2">
        <f t="shared" si="110"/>
        <v>15</v>
      </c>
      <c r="I217" s="42">
        <v>4</v>
      </c>
      <c r="J217" s="42">
        <f t="shared" si="118"/>
        <v>0</v>
      </c>
      <c r="K217" s="42">
        <f t="shared" si="119"/>
        <v>0</v>
      </c>
      <c r="L217" s="42">
        <f t="shared" si="120"/>
        <v>0</v>
      </c>
      <c r="M217" s="42">
        <f t="shared" si="121"/>
        <v>1</v>
      </c>
      <c r="N217" s="42">
        <f t="shared" si="117"/>
        <v>0</v>
      </c>
      <c r="O217" s="42">
        <f t="shared" si="115"/>
        <v>0</v>
      </c>
      <c r="P217" s="42" t="s">
        <v>72</v>
      </c>
      <c r="Q217" s="42">
        <v>0</v>
      </c>
      <c r="R217" s="2">
        <v>0</v>
      </c>
      <c r="S217" s="2">
        <v>0</v>
      </c>
      <c r="T217" s="58" t="s">
        <v>246</v>
      </c>
      <c r="U217" s="2" t="s">
        <v>380</v>
      </c>
      <c r="Z217" s="61"/>
      <c r="AC217" s="69"/>
      <c r="AD217" s="69"/>
      <c r="AE217" s="69"/>
      <c r="AF217" s="69"/>
    </row>
    <row r="218" spans="1:32">
      <c r="A218" s="51" t="str">
        <f t="shared" si="116"/>
        <v>1332</v>
      </c>
      <c r="B218" s="50" t="str">
        <f t="shared" si="96"/>
        <v>track_1332</v>
      </c>
      <c r="C218" s="2">
        <f t="shared" si="105"/>
        <v>24</v>
      </c>
      <c r="D218" s="2">
        <f t="shared" si="106"/>
        <v>1</v>
      </c>
      <c r="E218" s="2">
        <f t="shared" si="107"/>
        <v>1</v>
      </c>
      <c r="F218" s="2">
        <f t="shared" si="108"/>
        <v>3</v>
      </c>
      <c r="G218" s="2">
        <f t="shared" si="109"/>
        <v>1</v>
      </c>
      <c r="H218" s="2">
        <f t="shared" si="110"/>
        <v>16</v>
      </c>
      <c r="I218" s="42">
        <v>4</v>
      </c>
      <c r="J218" s="42">
        <f t="shared" si="118"/>
        <v>0</v>
      </c>
      <c r="K218" s="42">
        <f t="shared" si="119"/>
        <v>0</v>
      </c>
      <c r="L218" s="42">
        <f t="shared" si="120"/>
        <v>0</v>
      </c>
      <c r="M218" s="42">
        <f t="shared" si="121"/>
        <v>1</v>
      </c>
      <c r="N218" s="42">
        <f t="shared" si="117"/>
        <v>0</v>
      </c>
      <c r="O218" s="42">
        <f t="shared" si="115"/>
        <v>0</v>
      </c>
      <c r="P218" s="42" t="s">
        <v>72</v>
      </c>
      <c r="Q218" s="42">
        <v>0</v>
      </c>
      <c r="R218" s="2">
        <v>0</v>
      </c>
      <c r="S218" s="2">
        <v>0</v>
      </c>
      <c r="T218" s="58" t="s">
        <v>246</v>
      </c>
      <c r="U218" s="2" t="s">
        <v>381</v>
      </c>
      <c r="Z218" s="61"/>
      <c r="AC218" s="69"/>
      <c r="AD218" s="69"/>
      <c r="AE218" s="69"/>
      <c r="AF218" s="69"/>
    </row>
    <row r="219" spans="1:32">
      <c r="A219" s="51" t="str">
        <f t="shared" si="116"/>
        <v>1333</v>
      </c>
      <c r="B219" s="50" t="str">
        <f t="shared" si="96"/>
        <v>track_1333</v>
      </c>
      <c r="C219" s="2">
        <f t="shared" si="105"/>
        <v>24</v>
      </c>
      <c r="D219" s="2">
        <f t="shared" si="106"/>
        <v>1</v>
      </c>
      <c r="E219" s="2">
        <f t="shared" si="107"/>
        <v>4</v>
      </c>
      <c r="F219" s="2">
        <f t="shared" si="108"/>
        <v>2</v>
      </c>
      <c r="G219" s="2">
        <f t="shared" si="109"/>
        <v>1</v>
      </c>
      <c r="H219" s="2">
        <f t="shared" si="110"/>
        <v>17</v>
      </c>
      <c r="I219" s="42">
        <v>4</v>
      </c>
      <c r="J219" s="42">
        <f t="shared" si="118"/>
        <v>0</v>
      </c>
      <c r="K219" s="42">
        <f t="shared" si="119"/>
        <v>0</v>
      </c>
      <c r="L219" s="42">
        <f t="shared" si="120"/>
        <v>0</v>
      </c>
      <c r="M219" s="42">
        <f t="shared" si="121"/>
        <v>1</v>
      </c>
      <c r="N219" s="42">
        <f t="shared" si="117"/>
        <v>0</v>
      </c>
      <c r="O219" s="42">
        <f t="shared" si="115"/>
        <v>0</v>
      </c>
      <c r="P219" s="42" t="s">
        <v>72</v>
      </c>
      <c r="Q219" s="42">
        <v>0</v>
      </c>
      <c r="R219" s="2">
        <v>0</v>
      </c>
      <c r="S219" s="2">
        <v>0</v>
      </c>
      <c r="T219" s="58" t="s">
        <v>246</v>
      </c>
      <c r="U219" s="2" t="s">
        <v>382</v>
      </c>
      <c r="Z219" s="61"/>
      <c r="AC219" s="69"/>
      <c r="AD219" s="69"/>
      <c r="AE219" s="69"/>
      <c r="AF219" s="69"/>
    </row>
    <row r="220" spans="1:32">
      <c r="A220" s="51" t="str">
        <f t="shared" si="116"/>
        <v>1334</v>
      </c>
      <c r="B220" s="50" t="str">
        <f t="shared" si="96"/>
        <v>track_1334</v>
      </c>
      <c r="C220" s="2">
        <f t="shared" si="105"/>
        <v>24</v>
      </c>
      <c r="D220" s="2">
        <f t="shared" si="106"/>
        <v>1</v>
      </c>
      <c r="E220" s="2">
        <f t="shared" si="107"/>
        <v>2</v>
      </c>
      <c r="F220" s="2">
        <f t="shared" si="108"/>
        <v>4</v>
      </c>
      <c r="G220" s="2">
        <f t="shared" si="109"/>
        <v>1</v>
      </c>
      <c r="H220" s="2">
        <f t="shared" si="110"/>
        <v>18</v>
      </c>
      <c r="I220" s="42">
        <v>4</v>
      </c>
      <c r="J220" s="42">
        <f t="shared" si="118"/>
        <v>0</v>
      </c>
      <c r="K220" s="42">
        <f t="shared" si="119"/>
        <v>0</v>
      </c>
      <c r="L220" s="42">
        <f t="shared" si="120"/>
        <v>0</v>
      </c>
      <c r="M220" s="42">
        <f t="shared" si="121"/>
        <v>1</v>
      </c>
      <c r="N220" s="42">
        <f t="shared" si="117"/>
        <v>0</v>
      </c>
      <c r="O220" s="42">
        <f t="shared" ref="O220:O232" si="122">VLOOKUP(C219,AC:AM,11,0)</f>
        <v>0</v>
      </c>
      <c r="P220" s="42" t="s">
        <v>72</v>
      </c>
      <c r="Q220" s="42">
        <v>0</v>
      </c>
      <c r="R220" s="2">
        <v>0</v>
      </c>
      <c r="S220" s="2">
        <v>0</v>
      </c>
      <c r="T220" s="58" t="s">
        <v>246</v>
      </c>
      <c r="U220" s="2" t="s">
        <v>383</v>
      </c>
      <c r="Z220" s="61"/>
      <c r="AC220" s="69"/>
      <c r="AD220" s="69"/>
      <c r="AE220" s="69"/>
      <c r="AF220" s="69"/>
    </row>
    <row r="221" spans="1:32">
      <c r="A221" s="51" t="str">
        <f t="shared" ref="A221:A240" si="123">RIGHT(U221,4)</f>
        <v>1345</v>
      </c>
      <c r="B221" s="50" t="str">
        <f t="shared" ref="B221:B230" si="124">"track_"&amp;A221</f>
        <v>track_1345</v>
      </c>
      <c r="C221" s="2">
        <f t="shared" ref="C221:C240" si="125">INT(RIGHT(LEFT(U221,8),2))</f>
        <v>26</v>
      </c>
      <c r="D221" s="2">
        <f t="shared" ref="D221:D240" si="126">INT(RIGHT(LEFT(U221,10),1))</f>
        <v>0</v>
      </c>
      <c r="E221" s="2">
        <f t="shared" ref="E221:E240" si="127">INT(RIGHT(LEFT(U221,11),1))</f>
        <v>4</v>
      </c>
      <c r="F221" s="2">
        <f t="shared" ref="F221:F240" si="128">INT(RIGHT(LEFT(U221,12),1))</f>
        <v>2</v>
      </c>
      <c r="G221" s="2">
        <f t="shared" ref="G221:G234" si="129">INT(RIGHT(LEFT(U221,13),1))</f>
        <v>1</v>
      </c>
      <c r="H221" s="2">
        <f t="shared" ref="H221:H234" si="130">INT(RIGHT(LEFT(U221,16),2))</f>
        <v>9</v>
      </c>
      <c r="I221" s="42">
        <v>4</v>
      </c>
      <c r="J221" s="42">
        <f t="shared" si="118"/>
        <v>0</v>
      </c>
      <c r="K221" s="42">
        <f t="shared" si="119"/>
        <v>0</v>
      </c>
      <c r="L221" s="42">
        <f t="shared" si="120"/>
        <v>0</v>
      </c>
      <c r="M221" s="42">
        <f t="shared" si="121"/>
        <v>1</v>
      </c>
      <c r="N221" s="42">
        <f t="shared" si="117"/>
        <v>0</v>
      </c>
      <c r="O221" s="42">
        <f t="shared" si="122"/>
        <v>0</v>
      </c>
      <c r="P221" s="42" t="s">
        <v>72</v>
      </c>
      <c r="Q221" s="42">
        <v>0</v>
      </c>
      <c r="R221" s="2">
        <v>0</v>
      </c>
      <c r="S221" s="2">
        <v>0</v>
      </c>
      <c r="T221" s="58" t="s">
        <v>246</v>
      </c>
      <c r="U221" s="2" t="s">
        <v>384</v>
      </c>
      <c r="Z221" s="61"/>
      <c r="AC221" s="69"/>
      <c r="AD221" s="69"/>
      <c r="AE221" s="69"/>
      <c r="AF221" s="69"/>
    </row>
    <row r="222" spans="1:32">
      <c r="A222" s="51" t="str">
        <f t="shared" si="123"/>
        <v>1346</v>
      </c>
      <c r="B222" s="50" t="str">
        <f t="shared" si="124"/>
        <v>track_1346</v>
      </c>
      <c r="C222" s="2">
        <f t="shared" si="125"/>
        <v>26</v>
      </c>
      <c r="D222" s="2">
        <f t="shared" si="126"/>
        <v>0</v>
      </c>
      <c r="E222" s="2">
        <f t="shared" si="127"/>
        <v>2</v>
      </c>
      <c r="F222" s="2">
        <f t="shared" si="128"/>
        <v>4</v>
      </c>
      <c r="G222" s="2">
        <f t="shared" si="129"/>
        <v>1</v>
      </c>
      <c r="H222" s="2">
        <f t="shared" si="130"/>
        <v>10</v>
      </c>
      <c r="I222" s="42">
        <v>4</v>
      </c>
      <c r="J222" s="42">
        <f t="shared" si="118"/>
        <v>0</v>
      </c>
      <c r="K222" s="42">
        <f t="shared" si="119"/>
        <v>0</v>
      </c>
      <c r="L222" s="42">
        <f t="shared" si="120"/>
        <v>0</v>
      </c>
      <c r="M222" s="42">
        <f t="shared" si="121"/>
        <v>1</v>
      </c>
      <c r="N222" s="42">
        <f t="shared" si="117"/>
        <v>0</v>
      </c>
      <c r="O222" s="42">
        <f t="shared" si="122"/>
        <v>0</v>
      </c>
      <c r="P222" s="42" t="s">
        <v>72</v>
      </c>
      <c r="Q222" s="42">
        <v>0</v>
      </c>
      <c r="R222" s="2">
        <v>0</v>
      </c>
      <c r="S222" s="2">
        <v>0</v>
      </c>
      <c r="T222" s="58" t="s">
        <v>246</v>
      </c>
      <c r="U222" s="2" t="s">
        <v>385</v>
      </c>
      <c r="Z222" s="61"/>
      <c r="AC222" s="69"/>
      <c r="AD222" s="69"/>
      <c r="AE222" s="69"/>
      <c r="AF222" s="69"/>
    </row>
    <row r="223" spans="1:32">
      <c r="A223" s="51" t="str">
        <f t="shared" si="123"/>
        <v>1347</v>
      </c>
      <c r="B223" s="50" t="str">
        <f t="shared" si="124"/>
        <v>track_1347</v>
      </c>
      <c r="C223" s="2">
        <f t="shared" si="125"/>
        <v>26</v>
      </c>
      <c r="D223" s="2">
        <f t="shared" si="126"/>
        <v>0</v>
      </c>
      <c r="E223" s="2">
        <f t="shared" si="127"/>
        <v>1</v>
      </c>
      <c r="F223" s="2">
        <f t="shared" si="128"/>
        <v>2</v>
      </c>
      <c r="G223" s="2">
        <f t="shared" si="129"/>
        <v>1</v>
      </c>
      <c r="H223" s="2">
        <f t="shared" si="130"/>
        <v>11</v>
      </c>
      <c r="I223" s="42">
        <v>4</v>
      </c>
      <c r="J223" s="42">
        <f t="shared" si="118"/>
        <v>0</v>
      </c>
      <c r="K223" s="42">
        <f t="shared" si="119"/>
        <v>0</v>
      </c>
      <c r="L223" s="42">
        <f t="shared" si="120"/>
        <v>0</v>
      </c>
      <c r="M223" s="42">
        <f t="shared" si="121"/>
        <v>1</v>
      </c>
      <c r="N223" s="42">
        <f t="shared" si="117"/>
        <v>0</v>
      </c>
      <c r="O223" s="42">
        <f t="shared" si="122"/>
        <v>0</v>
      </c>
      <c r="P223" s="42" t="s">
        <v>72</v>
      </c>
      <c r="Q223" s="42">
        <v>0</v>
      </c>
      <c r="R223" s="2">
        <v>0</v>
      </c>
      <c r="S223" s="2">
        <v>0</v>
      </c>
      <c r="T223" s="58" t="s">
        <v>246</v>
      </c>
      <c r="U223" s="2" t="s">
        <v>386</v>
      </c>
      <c r="Z223" s="61"/>
      <c r="AC223" s="69"/>
      <c r="AD223" s="69"/>
      <c r="AE223" s="69"/>
      <c r="AF223" s="69"/>
    </row>
    <row r="224" spans="1:32">
      <c r="A224" s="51" t="str">
        <f t="shared" si="123"/>
        <v>1348</v>
      </c>
      <c r="B224" s="50" t="str">
        <f t="shared" si="124"/>
        <v>track_1348</v>
      </c>
      <c r="C224" s="2">
        <f t="shared" si="125"/>
        <v>26</v>
      </c>
      <c r="D224" s="2">
        <f t="shared" si="126"/>
        <v>0</v>
      </c>
      <c r="E224" s="2">
        <f t="shared" si="127"/>
        <v>3</v>
      </c>
      <c r="F224" s="2">
        <f t="shared" si="128"/>
        <v>4</v>
      </c>
      <c r="G224" s="2">
        <f t="shared" si="129"/>
        <v>1</v>
      </c>
      <c r="H224" s="2">
        <f t="shared" si="130"/>
        <v>12</v>
      </c>
      <c r="I224" s="42">
        <v>4</v>
      </c>
      <c r="J224" s="42">
        <f t="shared" si="118"/>
        <v>0</v>
      </c>
      <c r="K224" s="42">
        <f t="shared" si="119"/>
        <v>0</v>
      </c>
      <c r="L224" s="42">
        <f t="shared" si="120"/>
        <v>0</v>
      </c>
      <c r="M224" s="42">
        <f t="shared" si="121"/>
        <v>1</v>
      </c>
      <c r="N224" s="42">
        <f t="shared" si="117"/>
        <v>0</v>
      </c>
      <c r="O224" s="42">
        <f t="shared" si="122"/>
        <v>0</v>
      </c>
      <c r="P224" s="42" t="s">
        <v>72</v>
      </c>
      <c r="Q224" s="42">
        <v>0</v>
      </c>
      <c r="R224" s="2">
        <v>0</v>
      </c>
      <c r="S224" s="2">
        <v>0</v>
      </c>
      <c r="T224" s="58" t="s">
        <v>246</v>
      </c>
      <c r="U224" s="2" t="s">
        <v>387</v>
      </c>
      <c r="Z224" s="61"/>
      <c r="AC224" s="69"/>
      <c r="AD224" s="69"/>
      <c r="AE224" s="69"/>
      <c r="AF224" s="69"/>
    </row>
    <row r="225" spans="1:32">
      <c r="A225" s="51" t="str">
        <f t="shared" si="123"/>
        <v>1349</v>
      </c>
      <c r="B225" s="50" t="str">
        <f t="shared" si="124"/>
        <v>track_1349</v>
      </c>
      <c r="C225" s="2">
        <f t="shared" si="125"/>
        <v>26</v>
      </c>
      <c r="D225" s="2">
        <f t="shared" si="126"/>
        <v>0</v>
      </c>
      <c r="E225" s="2">
        <f t="shared" si="127"/>
        <v>2</v>
      </c>
      <c r="F225" s="2">
        <f t="shared" si="128"/>
        <v>3</v>
      </c>
      <c r="G225" s="2">
        <f t="shared" si="129"/>
        <v>1</v>
      </c>
      <c r="H225" s="2">
        <f t="shared" si="130"/>
        <v>13</v>
      </c>
      <c r="I225" s="42">
        <v>4</v>
      </c>
      <c r="J225" s="42">
        <f t="shared" si="118"/>
        <v>0</v>
      </c>
      <c r="K225" s="42">
        <f t="shared" si="119"/>
        <v>0</v>
      </c>
      <c r="L225" s="42">
        <f t="shared" si="120"/>
        <v>0</v>
      </c>
      <c r="M225" s="42">
        <f t="shared" si="121"/>
        <v>1</v>
      </c>
      <c r="N225" s="42">
        <f t="shared" si="117"/>
        <v>0</v>
      </c>
      <c r="O225" s="42">
        <f t="shared" si="122"/>
        <v>0</v>
      </c>
      <c r="P225" s="42" t="s">
        <v>72</v>
      </c>
      <c r="Q225" s="42">
        <v>0</v>
      </c>
      <c r="R225" s="2">
        <v>0</v>
      </c>
      <c r="S225" s="2">
        <v>0</v>
      </c>
      <c r="T225" s="58" t="s">
        <v>246</v>
      </c>
      <c r="U225" s="2" t="s">
        <v>388</v>
      </c>
      <c r="Z225" s="61"/>
      <c r="AC225" s="69"/>
      <c r="AD225" s="69"/>
      <c r="AE225" s="69"/>
      <c r="AF225" s="69"/>
    </row>
    <row r="226" spans="1:32">
      <c r="A226" s="51" t="str">
        <f t="shared" si="123"/>
        <v>1350</v>
      </c>
      <c r="B226" s="50" t="str">
        <f t="shared" si="124"/>
        <v>track_1350</v>
      </c>
      <c r="C226" s="2">
        <f t="shared" si="125"/>
        <v>26</v>
      </c>
      <c r="D226" s="2">
        <f t="shared" si="126"/>
        <v>0</v>
      </c>
      <c r="E226" s="2">
        <f t="shared" si="127"/>
        <v>2</v>
      </c>
      <c r="F226" s="2">
        <f t="shared" si="128"/>
        <v>4</v>
      </c>
      <c r="G226" s="2">
        <f t="shared" si="129"/>
        <v>1</v>
      </c>
      <c r="H226" s="2">
        <f t="shared" si="130"/>
        <v>14</v>
      </c>
      <c r="I226" s="42">
        <v>4</v>
      </c>
      <c r="J226" s="42">
        <f t="shared" si="118"/>
        <v>0</v>
      </c>
      <c r="K226" s="42">
        <f t="shared" si="119"/>
        <v>0</v>
      </c>
      <c r="L226" s="42">
        <f t="shared" si="120"/>
        <v>0</v>
      </c>
      <c r="M226" s="42">
        <f t="shared" si="121"/>
        <v>1</v>
      </c>
      <c r="N226" s="42">
        <f t="shared" si="117"/>
        <v>0</v>
      </c>
      <c r="O226" s="42">
        <f t="shared" si="122"/>
        <v>0</v>
      </c>
      <c r="P226" s="42" t="s">
        <v>72</v>
      </c>
      <c r="Q226" s="42">
        <v>0</v>
      </c>
      <c r="R226" s="2">
        <v>0</v>
      </c>
      <c r="S226" s="2">
        <v>0</v>
      </c>
      <c r="T226" s="58" t="s">
        <v>246</v>
      </c>
      <c r="U226" s="2" t="s">
        <v>389</v>
      </c>
      <c r="Z226" s="61"/>
      <c r="AC226" s="69"/>
      <c r="AD226" s="69"/>
      <c r="AE226" s="69"/>
      <c r="AF226" s="69"/>
    </row>
    <row r="227" spans="1:32">
      <c r="A227" s="51" t="str">
        <f t="shared" si="123"/>
        <v>1351</v>
      </c>
      <c r="B227" s="50" t="str">
        <f t="shared" si="124"/>
        <v>track_1351</v>
      </c>
      <c r="C227" s="2">
        <f t="shared" si="125"/>
        <v>26</v>
      </c>
      <c r="D227" s="2">
        <f t="shared" si="126"/>
        <v>0</v>
      </c>
      <c r="E227" s="2">
        <f t="shared" si="127"/>
        <v>1</v>
      </c>
      <c r="F227" s="2">
        <f t="shared" si="128"/>
        <v>3</v>
      </c>
      <c r="G227" s="2">
        <f t="shared" si="129"/>
        <v>1</v>
      </c>
      <c r="H227" s="2">
        <f t="shared" si="130"/>
        <v>15</v>
      </c>
      <c r="I227" s="42">
        <v>4</v>
      </c>
      <c r="J227" s="42">
        <f t="shared" si="118"/>
        <v>0</v>
      </c>
      <c r="K227" s="42">
        <f t="shared" si="119"/>
        <v>0</v>
      </c>
      <c r="L227" s="42">
        <f t="shared" si="120"/>
        <v>0</v>
      </c>
      <c r="M227" s="42">
        <f t="shared" si="121"/>
        <v>1</v>
      </c>
      <c r="N227" s="42">
        <f t="shared" si="117"/>
        <v>0</v>
      </c>
      <c r="O227" s="42">
        <f t="shared" si="122"/>
        <v>0</v>
      </c>
      <c r="P227" s="42" t="s">
        <v>72</v>
      </c>
      <c r="Q227" s="42">
        <v>0</v>
      </c>
      <c r="R227" s="2">
        <v>0</v>
      </c>
      <c r="S227" s="2">
        <v>0</v>
      </c>
      <c r="T227" s="58" t="s">
        <v>246</v>
      </c>
      <c r="U227" s="2" t="s">
        <v>390</v>
      </c>
      <c r="Z227" s="61"/>
      <c r="AC227" s="69"/>
      <c r="AD227" s="69"/>
      <c r="AE227" s="69"/>
      <c r="AF227" s="69"/>
    </row>
    <row r="228" spans="1:32">
      <c r="A228" s="51" t="str">
        <f t="shared" si="123"/>
        <v>1352</v>
      </c>
      <c r="B228" s="50" t="str">
        <f t="shared" si="124"/>
        <v>track_1352</v>
      </c>
      <c r="C228" s="2">
        <f t="shared" si="125"/>
        <v>26</v>
      </c>
      <c r="D228" s="2">
        <f t="shared" si="126"/>
        <v>0</v>
      </c>
      <c r="E228" s="2">
        <f t="shared" si="127"/>
        <v>4</v>
      </c>
      <c r="F228" s="2">
        <f t="shared" si="128"/>
        <v>2</v>
      </c>
      <c r="G228" s="2">
        <f t="shared" si="129"/>
        <v>1</v>
      </c>
      <c r="H228" s="2">
        <f t="shared" si="130"/>
        <v>16</v>
      </c>
      <c r="I228" s="42">
        <v>4</v>
      </c>
      <c r="J228" s="42">
        <f t="shared" si="118"/>
        <v>0</v>
      </c>
      <c r="K228" s="42">
        <f t="shared" si="119"/>
        <v>0</v>
      </c>
      <c r="L228" s="42">
        <f t="shared" si="120"/>
        <v>0</v>
      </c>
      <c r="M228" s="42">
        <f t="shared" si="121"/>
        <v>1</v>
      </c>
      <c r="N228" s="42">
        <f t="shared" si="117"/>
        <v>0</v>
      </c>
      <c r="O228" s="42">
        <f t="shared" si="122"/>
        <v>0</v>
      </c>
      <c r="P228" s="42" t="s">
        <v>72</v>
      </c>
      <c r="Q228" s="42">
        <v>0</v>
      </c>
      <c r="R228" s="2">
        <v>0</v>
      </c>
      <c r="S228" s="2">
        <v>0</v>
      </c>
      <c r="T228" s="58" t="s">
        <v>246</v>
      </c>
      <c r="U228" s="2" t="s">
        <v>391</v>
      </c>
      <c r="Z228" s="61"/>
      <c r="AC228" s="69"/>
      <c r="AD228" s="69"/>
      <c r="AE228" s="69"/>
      <c r="AF228" s="69"/>
    </row>
    <row r="229" spans="1:32">
      <c r="A229" s="51" t="str">
        <f t="shared" si="123"/>
        <v>1353</v>
      </c>
      <c r="B229" s="50" t="str">
        <f t="shared" si="124"/>
        <v>track_1353</v>
      </c>
      <c r="C229" s="2">
        <f t="shared" si="125"/>
        <v>26</v>
      </c>
      <c r="D229" s="2">
        <f t="shared" si="126"/>
        <v>0</v>
      </c>
      <c r="E229" s="2">
        <f t="shared" si="127"/>
        <v>2</v>
      </c>
      <c r="F229" s="2">
        <f t="shared" si="128"/>
        <v>4</v>
      </c>
      <c r="G229" s="2">
        <f t="shared" si="129"/>
        <v>1</v>
      </c>
      <c r="H229" s="2">
        <f t="shared" si="130"/>
        <v>17</v>
      </c>
      <c r="I229" s="42">
        <v>4</v>
      </c>
      <c r="J229" s="42">
        <f t="shared" si="118"/>
        <v>0</v>
      </c>
      <c r="K229" s="42">
        <f t="shared" si="119"/>
        <v>0</v>
      </c>
      <c r="L229" s="42">
        <f t="shared" si="120"/>
        <v>0</v>
      </c>
      <c r="M229" s="42">
        <f t="shared" si="121"/>
        <v>1</v>
      </c>
      <c r="N229" s="42">
        <f t="shared" si="117"/>
        <v>0</v>
      </c>
      <c r="O229" s="42">
        <f t="shared" si="122"/>
        <v>0</v>
      </c>
      <c r="P229" s="42" t="s">
        <v>72</v>
      </c>
      <c r="Q229" s="42">
        <v>0</v>
      </c>
      <c r="R229" s="2">
        <v>0</v>
      </c>
      <c r="S229" s="2">
        <v>0</v>
      </c>
      <c r="T229" s="58" t="s">
        <v>246</v>
      </c>
      <c r="U229" s="2" t="s">
        <v>392</v>
      </c>
      <c r="Z229" s="61"/>
      <c r="AC229" s="69"/>
      <c r="AD229" s="69"/>
      <c r="AE229" s="69"/>
      <c r="AF229" s="69"/>
    </row>
    <row r="230" spans="1:32">
      <c r="A230" s="51" t="str">
        <f t="shared" si="123"/>
        <v>1354</v>
      </c>
      <c r="B230" s="50" t="str">
        <f t="shared" si="124"/>
        <v>track_1354</v>
      </c>
      <c r="C230" s="2">
        <f t="shared" si="125"/>
        <v>26</v>
      </c>
      <c r="D230" s="2">
        <f t="shared" si="126"/>
        <v>0</v>
      </c>
      <c r="E230" s="2">
        <f t="shared" si="127"/>
        <v>1</v>
      </c>
      <c r="F230" s="2">
        <f t="shared" si="128"/>
        <v>4</v>
      </c>
      <c r="G230" s="2">
        <f t="shared" si="129"/>
        <v>1</v>
      </c>
      <c r="H230" s="2">
        <f t="shared" si="130"/>
        <v>18</v>
      </c>
      <c r="I230" s="42">
        <v>4</v>
      </c>
      <c r="J230" s="42">
        <f t="shared" si="118"/>
        <v>0</v>
      </c>
      <c r="K230" s="42">
        <f t="shared" si="119"/>
        <v>0</v>
      </c>
      <c r="L230" s="42">
        <f t="shared" si="120"/>
        <v>0</v>
      </c>
      <c r="M230" s="42">
        <f t="shared" si="121"/>
        <v>1</v>
      </c>
      <c r="N230" s="42">
        <f t="shared" si="117"/>
        <v>0</v>
      </c>
      <c r="O230" s="42">
        <f t="shared" si="122"/>
        <v>0</v>
      </c>
      <c r="P230" s="42" t="s">
        <v>72</v>
      </c>
      <c r="Q230" s="42">
        <v>0</v>
      </c>
      <c r="R230" s="2">
        <v>0</v>
      </c>
      <c r="S230" s="2">
        <v>0</v>
      </c>
      <c r="T230" s="58" t="s">
        <v>246</v>
      </c>
      <c r="U230" s="2" t="s">
        <v>393</v>
      </c>
      <c r="Z230" s="61"/>
      <c r="AC230" s="69"/>
      <c r="AD230" s="69"/>
      <c r="AE230" s="69"/>
      <c r="AF230" s="69"/>
    </row>
    <row r="231" spans="1:32">
      <c r="A231" s="51" t="str">
        <f t="shared" si="123"/>
        <v>1375</v>
      </c>
      <c r="B231" s="50" t="str">
        <f t="shared" ref="B231:B240" si="131">"track_"&amp;A231</f>
        <v>track_1375</v>
      </c>
      <c r="C231" s="2">
        <f t="shared" si="125"/>
        <v>33</v>
      </c>
      <c r="D231" s="2">
        <f t="shared" si="126"/>
        <v>0</v>
      </c>
      <c r="E231" s="2">
        <f t="shared" si="127"/>
        <v>4</v>
      </c>
      <c r="F231" s="2">
        <f t="shared" si="128"/>
        <v>2</v>
      </c>
      <c r="G231" s="2">
        <f t="shared" si="129"/>
        <v>1</v>
      </c>
      <c r="H231" s="2">
        <f t="shared" si="130"/>
        <v>9</v>
      </c>
      <c r="I231" s="42">
        <v>4</v>
      </c>
      <c r="J231" s="42">
        <f t="shared" si="118"/>
        <v>0</v>
      </c>
      <c r="K231" s="42">
        <f t="shared" si="119"/>
        <v>0</v>
      </c>
      <c r="L231" s="42">
        <f t="shared" si="120"/>
        <v>0</v>
      </c>
      <c r="M231" s="42">
        <f t="shared" si="121"/>
        <v>1</v>
      </c>
      <c r="N231" s="42">
        <f t="shared" si="117"/>
        <v>0</v>
      </c>
      <c r="O231" s="42">
        <f t="shared" si="122"/>
        <v>0</v>
      </c>
      <c r="P231" s="42" t="s">
        <v>72</v>
      </c>
      <c r="Q231" s="42">
        <v>0</v>
      </c>
      <c r="R231" s="2">
        <v>0</v>
      </c>
      <c r="S231" s="2">
        <v>0</v>
      </c>
      <c r="T231" s="58" t="s">
        <v>246</v>
      </c>
      <c r="U231" s="2" t="s">
        <v>394</v>
      </c>
      <c r="Z231" s="61"/>
      <c r="AC231" s="69"/>
      <c r="AD231" s="69"/>
      <c r="AE231" s="69"/>
      <c r="AF231" s="69"/>
    </row>
    <row r="232" spans="1:32">
      <c r="A232" s="51" t="str">
        <f t="shared" si="123"/>
        <v>1376</v>
      </c>
      <c r="B232" s="50" t="str">
        <f t="shared" si="131"/>
        <v>track_1376</v>
      </c>
      <c r="C232" s="2">
        <f t="shared" si="125"/>
        <v>33</v>
      </c>
      <c r="D232" s="2">
        <f t="shared" si="126"/>
        <v>0</v>
      </c>
      <c r="E232" s="2">
        <f t="shared" si="127"/>
        <v>2</v>
      </c>
      <c r="F232" s="2">
        <f t="shared" si="128"/>
        <v>4</v>
      </c>
      <c r="G232" s="2">
        <f t="shared" si="129"/>
        <v>1</v>
      </c>
      <c r="H232" s="2">
        <f t="shared" si="130"/>
        <v>10</v>
      </c>
      <c r="I232" s="42">
        <v>4</v>
      </c>
      <c r="J232" s="42">
        <f t="shared" si="118"/>
        <v>0</v>
      </c>
      <c r="K232" s="42">
        <f t="shared" si="119"/>
        <v>0</v>
      </c>
      <c r="L232" s="42">
        <f t="shared" si="120"/>
        <v>0</v>
      </c>
      <c r="M232" s="42">
        <f t="shared" si="121"/>
        <v>1</v>
      </c>
      <c r="N232" s="42">
        <f t="shared" si="117"/>
        <v>0</v>
      </c>
      <c r="O232" s="42">
        <f t="shared" si="122"/>
        <v>0</v>
      </c>
      <c r="P232" s="42" t="s">
        <v>72</v>
      </c>
      <c r="Q232" s="42">
        <v>0</v>
      </c>
      <c r="R232" s="2">
        <v>0</v>
      </c>
      <c r="S232" s="2">
        <v>0</v>
      </c>
      <c r="T232" s="58" t="s">
        <v>246</v>
      </c>
      <c r="U232" s="2" t="s">
        <v>395</v>
      </c>
      <c r="Z232" s="61"/>
      <c r="AC232" s="69"/>
      <c r="AD232" s="69"/>
      <c r="AE232" s="69"/>
      <c r="AF232" s="69"/>
    </row>
    <row r="233" spans="1:32">
      <c r="A233" s="51" t="str">
        <f t="shared" si="123"/>
        <v>1377</v>
      </c>
      <c r="B233" s="50" t="str">
        <f t="shared" si="131"/>
        <v>track_1377</v>
      </c>
      <c r="C233" s="2">
        <f t="shared" si="125"/>
        <v>33</v>
      </c>
      <c r="D233" s="2">
        <f t="shared" si="126"/>
        <v>0</v>
      </c>
      <c r="E233" s="2">
        <f t="shared" si="127"/>
        <v>1</v>
      </c>
      <c r="F233" s="2">
        <f t="shared" si="128"/>
        <v>2</v>
      </c>
      <c r="G233" s="2">
        <f t="shared" si="129"/>
        <v>1</v>
      </c>
      <c r="H233" s="2">
        <f t="shared" si="130"/>
        <v>11</v>
      </c>
      <c r="I233" s="42">
        <v>4</v>
      </c>
      <c r="J233" s="42">
        <f t="shared" si="118"/>
        <v>0</v>
      </c>
      <c r="K233" s="42">
        <f t="shared" si="119"/>
        <v>0</v>
      </c>
      <c r="L233" s="42">
        <f t="shared" si="120"/>
        <v>0</v>
      </c>
      <c r="M233" s="42">
        <f t="shared" si="121"/>
        <v>1</v>
      </c>
      <c r="N233" s="42">
        <f t="shared" si="117"/>
        <v>0</v>
      </c>
      <c r="O233" s="42">
        <f t="shared" ref="O233:O240" si="132">VLOOKUP(C232,AC:AM,11,0)</f>
        <v>0</v>
      </c>
      <c r="P233" s="42" t="s">
        <v>72</v>
      </c>
      <c r="Q233" s="42">
        <v>0</v>
      </c>
      <c r="R233" s="2">
        <v>0</v>
      </c>
      <c r="S233" s="2">
        <v>0</v>
      </c>
      <c r="T233" s="58" t="s">
        <v>246</v>
      </c>
      <c r="U233" s="2" t="s">
        <v>396</v>
      </c>
      <c r="Z233" s="61"/>
      <c r="AC233" s="69"/>
      <c r="AD233" s="69"/>
      <c r="AE233" s="69"/>
      <c r="AF233" s="69"/>
    </row>
    <row r="234" spans="1:32">
      <c r="A234" s="51" t="str">
        <f t="shared" si="123"/>
        <v>1378</v>
      </c>
      <c r="B234" s="50" t="str">
        <f t="shared" si="131"/>
        <v>track_1378</v>
      </c>
      <c r="C234" s="2">
        <f t="shared" si="125"/>
        <v>33</v>
      </c>
      <c r="D234" s="2">
        <f t="shared" si="126"/>
        <v>0</v>
      </c>
      <c r="E234" s="2">
        <f t="shared" si="127"/>
        <v>3</v>
      </c>
      <c r="F234" s="2">
        <f t="shared" si="128"/>
        <v>4</v>
      </c>
      <c r="G234" s="2">
        <f t="shared" si="129"/>
        <v>1</v>
      </c>
      <c r="H234" s="2">
        <f t="shared" si="130"/>
        <v>12</v>
      </c>
      <c r="I234" s="42">
        <v>4</v>
      </c>
      <c r="J234" s="42">
        <f t="shared" si="118"/>
        <v>0</v>
      </c>
      <c r="K234" s="42">
        <f t="shared" si="119"/>
        <v>0</v>
      </c>
      <c r="L234" s="42">
        <f t="shared" si="120"/>
        <v>0</v>
      </c>
      <c r="M234" s="42">
        <f t="shared" si="121"/>
        <v>1</v>
      </c>
      <c r="N234" s="42">
        <f t="shared" si="117"/>
        <v>0</v>
      </c>
      <c r="O234" s="42">
        <f t="shared" si="132"/>
        <v>0</v>
      </c>
      <c r="P234" s="42" t="s">
        <v>72</v>
      </c>
      <c r="Q234" s="42">
        <v>0</v>
      </c>
      <c r="R234" s="2">
        <v>0</v>
      </c>
      <c r="S234" s="2">
        <v>0</v>
      </c>
      <c r="T234" s="58" t="s">
        <v>246</v>
      </c>
      <c r="U234" s="2" t="s">
        <v>397</v>
      </c>
      <c r="Z234" s="61"/>
      <c r="AC234" s="69"/>
      <c r="AD234" s="69"/>
      <c r="AE234" s="69"/>
      <c r="AF234" s="69"/>
    </row>
    <row r="235" spans="1:32">
      <c r="A235" s="51" t="str">
        <f t="shared" si="123"/>
        <v>1379</v>
      </c>
      <c r="B235" s="50" t="str">
        <f t="shared" si="131"/>
        <v>track_1379</v>
      </c>
      <c r="C235" s="2">
        <f t="shared" si="125"/>
        <v>33</v>
      </c>
      <c r="D235" s="2">
        <f t="shared" si="126"/>
        <v>0</v>
      </c>
      <c r="E235" s="2">
        <f t="shared" si="127"/>
        <v>4</v>
      </c>
      <c r="F235" s="2">
        <f t="shared" si="128"/>
        <v>2</v>
      </c>
      <c r="G235" s="2">
        <f t="shared" ref="G235:G240" si="133">INT(RIGHT(LEFT(U235,13),1))</f>
        <v>1</v>
      </c>
      <c r="H235" s="2">
        <f t="shared" ref="H235:H240" si="134">INT(RIGHT(LEFT(U235,16),2))</f>
        <v>13</v>
      </c>
      <c r="I235" s="42">
        <v>4</v>
      </c>
      <c r="J235" s="42">
        <f t="shared" si="118"/>
        <v>0</v>
      </c>
      <c r="K235" s="42">
        <f t="shared" si="119"/>
        <v>0</v>
      </c>
      <c r="L235" s="42">
        <f t="shared" si="120"/>
        <v>0</v>
      </c>
      <c r="M235" s="42">
        <f t="shared" si="121"/>
        <v>1</v>
      </c>
      <c r="N235" s="42">
        <f t="shared" si="117"/>
        <v>0</v>
      </c>
      <c r="O235" s="42">
        <f t="shared" si="132"/>
        <v>0</v>
      </c>
      <c r="P235" s="42" t="s">
        <v>72</v>
      </c>
      <c r="Q235" s="42">
        <v>0</v>
      </c>
      <c r="R235" s="2">
        <v>0</v>
      </c>
      <c r="S235" s="2">
        <v>0</v>
      </c>
      <c r="T235" s="58" t="s">
        <v>246</v>
      </c>
      <c r="U235" s="2" t="s">
        <v>398</v>
      </c>
      <c r="Z235" s="61"/>
      <c r="AC235" s="69"/>
      <c r="AD235" s="69"/>
      <c r="AE235" s="69"/>
      <c r="AF235" s="69"/>
    </row>
    <row r="236" spans="1:32">
      <c r="A236" s="51" t="str">
        <f t="shared" si="123"/>
        <v>1380</v>
      </c>
      <c r="B236" s="50" t="str">
        <f t="shared" si="131"/>
        <v>track_1380</v>
      </c>
      <c r="C236" s="2">
        <f t="shared" si="125"/>
        <v>33</v>
      </c>
      <c r="D236" s="2">
        <f t="shared" si="126"/>
        <v>0</v>
      </c>
      <c r="E236" s="2">
        <f t="shared" si="127"/>
        <v>2</v>
      </c>
      <c r="F236" s="2">
        <f t="shared" si="128"/>
        <v>4</v>
      </c>
      <c r="G236" s="2">
        <f t="shared" si="133"/>
        <v>1</v>
      </c>
      <c r="H236" s="2">
        <f t="shared" si="134"/>
        <v>14</v>
      </c>
      <c r="I236" s="42">
        <v>4</v>
      </c>
      <c r="J236" s="42">
        <f t="shared" si="118"/>
        <v>0</v>
      </c>
      <c r="K236" s="42">
        <f t="shared" si="119"/>
        <v>0</v>
      </c>
      <c r="L236" s="42">
        <f t="shared" si="120"/>
        <v>0</v>
      </c>
      <c r="M236" s="42">
        <f t="shared" si="121"/>
        <v>1</v>
      </c>
      <c r="N236" s="42">
        <f t="shared" si="117"/>
        <v>0</v>
      </c>
      <c r="O236" s="42">
        <f t="shared" si="132"/>
        <v>0</v>
      </c>
      <c r="P236" s="42" t="s">
        <v>72</v>
      </c>
      <c r="Q236" s="42">
        <v>0</v>
      </c>
      <c r="R236" s="2">
        <v>0</v>
      </c>
      <c r="S236" s="2">
        <v>0</v>
      </c>
      <c r="T236" s="58" t="s">
        <v>246</v>
      </c>
      <c r="U236" s="2" t="s">
        <v>399</v>
      </c>
      <c r="Z236" s="61"/>
      <c r="AC236" s="69"/>
      <c r="AD236" s="69"/>
      <c r="AE236" s="69"/>
      <c r="AF236" s="69"/>
    </row>
    <row r="237" spans="1:32">
      <c r="A237" s="51" t="str">
        <f t="shared" si="123"/>
        <v>1381</v>
      </c>
      <c r="B237" s="50" t="str">
        <f t="shared" si="131"/>
        <v>track_1381</v>
      </c>
      <c r="C237" s="2">
        <f t="shared" si="125"/>
        <v>33</v>
      </c>
      <c r="D237" s="2">
        <f t="shared" si="126"/>
        <v>0</v>
      </c>
      <c r="E237" s="2">
        <f t="shared" si="127"/>
        <v>2</v>
      </c>
      <c r="F237" s="2">
        <f t="shared" si="128"/>
        <v>4</v>
      </c>
      <c r="G237" s="2">
        <f t="shared" si="133"/>
        <v>1</v>
      </c>
      <c r="H237" s="2">
        <f t="shared" si="134"/>
        <v>15</v>
      </c>
      <c r="I237" s="42">
        <v>4</v>
      </c>
      <c r="J237" s="42">
        <f t="shared" si="118"/>
        <v>0</v>
      </c>
      <c r="K237" s="42">
        <f t="shared" si="119"/>
        <v>0</v>
      </c>
      <c r="L237" s="42">
        <f t="shared" si="120"/>
        <v>0</v>
      </c>
      <c r="M237" s="42">
        <f t="shared" si="121"/>
        <v>1</v>
      </c>
      <c r="N237" s="42">
        <f t="shared" si="117"/>
        <v>0</v>
      </c>
      <c r="O237" s="42">
        <f t="shared" si="132"/>
        <v>0</v>
      </c>
      <c r="P237" s="42" t="s">
        <v>72</v>
      </c>
      <c r="Q237" s="42">
        <v>0</v>
      </c>
      <c r="R237" s="2">
        <v>0</v>
      </c>
      <c r="S237" s="2">
        <v>0</v>
      </c>
      <c r="T237" s="58" t="s">
        <v>246</v>
      </c>
      <c r="U237" s="2" t="s">
        <v>400</v>
      </c>
      <c r="Z237" s="61"/>
      <c r="AC237" s="69"/>
      <c r="AD237" s="69"/>
      <c r="AE237" s="69"/>
      <c r="AF237" s="69"/>
    </row>
    <row r="238" spans="1:32">
      <c r="A238" s="51" t="str">
        <f t="shared" si="123"/>
        <v>1382</v>
      </c>
      <c r="B238" s="50" t="str">
        <f t="shared" si="131"/>
        <v>track_1382</v>
      </c>
      <c r="C238" s="2">
        <f t="shared" si="125"/>
        <v>33</v>
      </c>
      <c r="D238" s="2">
        <f t="shared" si="126"/>
        <v>0</v>
      </c>
      <c r="E238" s="2">
        <f t="shared" si="127"/>
        <v>4</v>
      </c>
      <c r="F238" s="2">
        <f t="shared" si="128"/>
        <v>3</v>
      </c>
      <c r="G238" s="2">
        <f t="shared" si="133"/>
        <v>1</v>
      </c>
      <c r="H238" s="2">
        <f t="shared" si="134"/>
        <v>16</v>
      </c>
      <c r="I238" s="42">
        <v>4</v>
      </c>
      <c r="J238" s="42">
        <f t="shared" si="118"/>
        <v>0</v>
      </c>
      <c r="K238" s="42">
        <f t="shared" si="119"/>
        <v>0</v>
      </c>
      <c r="L238" s="42">
        <f t="shared" si="120"/>
        <v>0</v>
      </c>
      <c r="M238" s="42">
        <f t="shared" si="121"/>
        <v>1</v>
      </c>
      <c r="N238" s="42">
        <f t="shared" si="117"/>
        <v>0</v>
      </c>
      <c r="O238" s="42">
        <f t="shared" si="132"/>
        <v>0</v>
      </c>
      <c r="P238" s="42" t="s">
        <v>72</v>
      </c>
      <c r="Q238" s="42">
        <v>0</v>
      </c>
      <c r="R238" s="2">
        <v>0</v>
      </c>
      <c r="S238" s="2">
        <v>0</v>
      </c>
      <c r="T238" s="58" t="s">
        <v>246</v>
      </c>
      <c r="U238" s="2" t="s">
        <v>401</v>
      </c>
      <c r="Z238" s="61"/>
      <c r="AC238" s="69"/>
      <c r="AD238" s="69"/>
      <c r="AE238" s="69"/>
      <c r="AF238" s="69"/>
    </row>
    <row r="239" spans="1:32">
      <c r="A239" s="51" t="str">
        <f t="shared" si="123"/>
        <v>1383</v>
      </c>
      <c r="B239" s="50" t="str">
        <f t="shared" si="131"/>
        <v>track_1383</v>
      </c>
      <c r="C239" s="2">
        <f t="shared" si="125"/>
        <v>33</v>
      </c>
      <c r="D239" s="2">
        <f t="shared" si="126"/>
        <v>0</v>
      </c>
      <c r="E239" s="2">
        <f t="shared" si="127"/>
        <v>4</v>
      </c>
      <c r="F239" s="2">
        <f t="shared" si="128"/>
        <v>2</v>
      </c>
      <c r="G239" s="2">
        <f t="shared" si="133"/>
        <v>1</v>
      </c>
      <c r="H239" s="2">
        <f t="shared" si="134"/>
        <v>17</v>
      </c>
      <c r="I239" s="42">
        <v>4</v>
      </c>
      <c r="J239" s="42">
        <f t="shared" si="118"/>
        <v>0</v>
      </c>
      <c r="K239" s="42">
        <f t="shared" si="119"/>
        <v>0</v>
      </c>
      <c r="L239" s="42">
        <f t="shared" si="120"/>
        <v>0</v>
      </c>
      <c r="M239" s="42">
        <f t="shared" si="121"/>
        <v>1</v>
      </c>
      <c r="N239" s="42">
        <f t="shared" si="117"/>
        <v>0</v>
      </c>
      <c r="O239" s="42">
        <f t="shared" si="132"/>
        <v>0</v>
      </c>
      <c r="P239" s="42" t="s">
        <v>72</v>
      </c>
      <c r="Q239" s="42">
        <v>0</v>
      </c>
      <c r="R239" s="2">
        <v>0</v>
      </c>
      <c r="S239" s="2">
        <v>0</v>
      </c>
      <c r="T239" s="58" t="s">
        <v>246</v>
      </c>
      <c r="U239" s="2" t="s">
        <v>402</v>
      </c>
      <c r="Z239" s="61"/>
      <c r="AC239" s="69"/>
      <c r="AD239" s="69"/>
      <c r="AE239" s="69"/>
      <c r="AF239" s="69"/>
    </row>
    <row r="240" spans="1:32">
      <c r="A240" s="51" t="str">
        <f t="shared" si="123"/>
        <v>1384</v>
      </c>
      <c r="B240" s="50" t="str">
        <f t="shared" si="131"/>
        <v>track_1384</v>
      </c>
      <c r="C240" s="2">
        <f t="shared" si="125"/>
        <v>33</v>
      </c>
      <c r="D240" s="2">
        <f t="shared" si="126"/>
        <v>0</v>
      </c>
      <c r="E240" s="2">
        <f t="shared" si="127"/>
        <v>1</v>
      </c>
      <c r="F240" s="2">
        <f t="shared" si="128"/>
        <v>1</v>
      </c>
      <c r="G240" s="2">
        <f t="shared" si="133"/>
        <v>1</v>
      </c>
      <c r="H240" s="2">
        <f t="shared" si="134"/>
        <v>18</v>
      </c>
      <c r="I240" s="42">
        <v>4</v>
      </c>
      <c r="J240" s="42">
        <f t="shared" si="118"/>
        <v>0</v>
      </c>
      <c r="K240" s="42">
        <f t="shared" si="119"/>
        <v>0</v>
      </c>
      <c r="L240" s="42">
        <f t="shared" si="120"/>
        <v>0</v>
      </c>
      <c r="M240" s="42">
        <f t="shared" si="121"/>
        <v>1</v>
      </c>
      <c r="N240" s="42">
        <f t="shared" si="117"/>
        <v>0</v>
      </c>
      <c r="O240" s="42">
        <f t="shared" si="132"/>
        <v>0</v>
      </c>
      <c r="P240" s="42" t="s">
        <v>72</v>
      </c>
      <c r="Q240" s="42">
        <v>0</v>
      </c>
      <c r="R240" s="2">
        <v>0</v>
      </c>
      <c r="S240" s="2">
        <v>0</v>
      </c>
      <c r="T240" s="58" t="s">
        <v>246</v>
      </c>
      <c r="U240" s="2" t="s">
        <v>403</v>
      </c>
      <c r="Z240" s="61"/>
      <c r="AC240" s="69"/>
      <c r="AD240" s="69"/>
      <c r="AE240" s="69"/>
      <c r="AF240" s="69"/>
    </row>
    <row r="241" spans="1:32">
      <c r="A241" s="78">
        <v>1901</v>
      </c>
      <c r="B241" s="50" t="s">
        <v>404</v>
      </c>
      <c r="C241" s="2">
        <v>99</v>
      </c>
      <c r="D241" s="2">
        <v>1</v>
      </c>
      <c r="E241" s="2">
        <v>1</v>
      </c>
      <c r="F241" s="2">
        <v>1</v>
      </c>
      <c r="G241" s="2">
        <v>1</v>
      </c>
      <c r="H241" s="2">
        <v>1</v>
      </c>
      <c r="I241" s="2">
        <v>10</v>
      </c>
      <c r="J241" s="2">
        <v>0</v>
      </c>
      <c r="K241" s="2">
        <v>0</v>
      </c>
      <c r="L241" s="2">
        <v>0</v>
      </c>
      <c r="M241" s="2">
        <v>1</v>
      </c>
      <c r="N241" s="2">
        <v>0</v>
      </c>
      <c r="O241" s="42">
        <v>0</v>
      </c>
      <c r="P241" s="2" t="s">
        <v>405</v>
      </c>
      <c r="Q241" s="42">
        <v>300</v>
      </c>
      <c r="R241" s="2">
        <v>0</v>
      </c>
      <c r="S241" s="2">
        <v>0</v>
      </c>
      <c r="T241" s="58" t="s">
        <v>246</v>
      </c>
      <c r="U241" s="2" t="s">
        <v>404</v>
      </c>
      <c r="Z241" s="61"/>
      <c r="AC241" s="69"/>
      <c r="AD241" s="69"/>
      <c r="AE241" s="69"/>
      <c r="AF241" s="69"/>
    </row>
    <row r="242" spans="1:32">
      <c r="A242" s="78" t="s">
        <v>406</v>
      </c>
      <c r="B242" s="50" t="s">
        <v>407</v>
      </c>
      <c r="C242" s="2">
        <v>99</v>
      </c>
      <c r="D242" s="2">
        <v>1</v>
      </c>
      <c r="E242" s="2">
        <v>1</v>
      </c>
      <c r="F242" s="2">
        <v>1</v>
      </c>
      <c r="G242" s="2">
        <v>2</v>
      </c>
      <c r="H242" s="2">
        <v>2</v>
      </c>
      <c r="I242" s="2">
        <v>10</v>
      </c>
      <c r="J242" s="2">
        <v>0</v>
      </c>
      <c r="K242" s="2">
        <v>0</v>
      </c>
      <c r="L242" s="2">
        <v>0</v>
      </c>
      <c r="M242" s="2">
        <v>1</v>
      </c>
      <c r="N242" s="2">
        <v>0</v>
      </c>
      <c r="O242" s="42">
        <v>0</v>
      </c>
      <c r="P242" s="2" t="s">
        <v>405</v>
      </c>
      <c r="Q242" s="42">
        <v>300</v>
      </c>
      <c r="R242" s="2">
        <v>0</v>
      </c>
      <c r="S242" s="2">
        <v>0</v>
      </c>
      <c r="T242" s="58" t="s">
        <v>246</v>
      </c>
      <c r="U242" s="2" t="s">
        <v>407</v>
      </c>
      <c r="Z242" s="61"/>
      <c r="AC242" s="69"/>
      <c r="AD242" s="69"/>
      <c r="AE242" s="69"/>
      <c r="AF242" s="69"/>
    </row>
    <row r="243" spans="1:32">
      <c r="A243" s="78" t="s">
        <v>408</v>
      </c>
      <c r="B243" s="50" t="s">
        <v>409</v>
      </c>
      <c r="C243" s="2">
        <v>99</v>
      </c>
      <c r="D243" s="2">
        <v>1</v>
      </c>
      <c r="E243" s="2">
        <v>1</v>
      </c>
      <c r="F243" s="2">
        <v>1</v>
      </c>
      <c r="G243" s="2">
        <v>3</v>
      </c>
      <c r="H243" s="2">
        <v>3</v>
      </c>
      <c r="I243" s="2">
        <v>10</v>
      </c>
      <c r="J243" s="2">
        <v>0</v>
      </c>
      <c r="K243" s="2">
        <v>0</v>
      </c>
      <c r="L243" s="2">
        <v>0</v>
      </c>
      <c r="M243" s="2">
        <v>1</v>
      </c>
      <c r="N243" s="2">
        <v>0</v>
      </c>
      <c r="O243" s="42">
        <v>0</v>
      </c>
      <c r="P243" s="2" t="s">
        <v>405</v>
      </c>
      <c r="Q243" s="42">
        <v>300</v>
      </c>
      <c r="R243" s="2">
        <v>0</v>
      </c>
      <c r="S243" s="2">
        <v>0</v>
      </c>
      <c r="T243" s="58" t="s">
        <v>246</v>
      </c>
      <c r="U243" s="2" t="s">
        <v>409</v>
      </c>
      <c r="Z243" s="61"/>
      <c r="AC243" s="69"/>
      <c r="AD243" s="69"/>
      <c r="AE243" s="69"/>
      <c r="AF243" s="69"/>
    </row>
    <row r="244" spans="1:32">
      <c r="A244" s="78" t="s">
        <v>410</v>
      </c>
      <c r="B244" s="50" t="s">
        <v>411</v>
      </c>
      <c r="C244" s="2">
        <v>99</v>
      </c>
      <c r="D244" s="2">
        <v>1</v>
      </c>
      <c r="E244" s="2">
        <v>1</v>
      </c>
      <c r="F244" s="2">
        <v>1</v>
      </c>
      <c r="G244" s="2">
        <v>3</v>
      </c>
      <c r="H244" s="2">
        <v>3</v>
      </c>
      <c r="I244" s="2">
        <v>10</v>
      </c>
      <c r="J244" s="2">
        <v>0</v>
      </c>
      <c r="K244" s="2">
        <v>0</v>
      </c>
      <c r="L244" s="2">
        <v>0</v>
      </c>
      <c r="M244" s="2">
        <v>1</v>
      </c>
      <c r="N244" s="2">
        <v>0</v>
      </c>
      <c r="O244" s="42">
        <v>0</v>
      </c>
      <c r="P244" s="2" t="s">
        <v>405</v>
      </c>
      <c r="Q244" s="42">
        <v>300</v>
      </c>
      <c r="R244" s="2">
        <v>0</v>
      </c>
      <c r="S244" s="2">
        <v>0</v>
      </c>
      <c r="T244" s="58" t="s">
        <v>246</v>
      </c>
      <c r="U244" s="2" t="s">
        <v>411</v>
      </c>
      <c r="Z244" s="61"/>
      <c r="AC244" s="69"/>
      <c r="AD244" s="69"/>
      <c r="AE244" s="69"/>
      <c r="AF244" s="69"/>
    </row>
    <row r="245" spans="1:32">
      <c r="A245" s="78" t="s">
        <v>412</v>
      </c>
      <c r="B245" s="50" t="s">
        <v>413</v>
      </c>
      <c r="C245" s="2">
        <v>99</v>
      </c>
      <c r="D245" s="2">
        <v>1</v>
      </c>
      <c r="E245" s="2">
        <v>1</v>
      </c>
      <c r="F245" s="2">
        <v>1</v>
      </c>
      <c r="G245" s="2">
        <v>3</v>
      </c>
      <c r="H245" s="2">
        <v>3</v>
      </c>
      <c r="I245" s="2">
        <v>10</v>
      </c>
      <c r="J245" s="2">
        <v>0</v>
      </c>
      <c r="K245" s="2">
        <v>0</v>
      </c>
      <c r="L245" s="2">
        <v>0</v>
      </c>
      <c r="M245" s="2">
        <v>1</v>
      </c>
      <c r="N245" s="2">
        <v>0</v>
      </c>
      <c r="O245" s="42">
        <v>0</v>
      </c>
      <c r="P245" s="2" t="s">
        <v>405</v>
      </c>
      <c r="Q245" s="42">
        <v>300</v>
      </c>
      <c r="R245" s="2">
        <v>0</v>
      </c>
      <c r="S245" s="2">
        <v>0</v>
      </c>
      <c r="T245" s="58" t="s">
        <v>246</v>
      </c>
      <c r="U245" s="2" t="s">
        <v>413</v>
      </c>
      <c r="Z245" s="61"/>
      <c r="AC245" s="69"/>
      <c r="AD245" s="69"/>
      <c r="AE245" s="69"/>
      <c r="AF245" s="69"/>
    </row>
    <row r="246" spans="1:32">
      <c r="A246" s="78" t="s">
        <v>414</v>
      </c>
      <c r="B246" s="50" t="s">
        <v>415</v>
      </c>
      <c r="C246" s="2">
        <v>99</v>
      </c>
      <c r="D246" s="2">
        <v>1</v>
      </c>
      <c r="E246" s="2">
        <v>1</v>
      </c>
      <c r="F246" s="2">
        <v>1</v>
      </c>
      <c r="G246" s="2">
        <v>3</v>
      </c>
      <c r="H246" s="2">
        <v>3</v>
      </c>
      <c r="I246" s="2">
        <v>10</v>
      </c>
      <c r="J246" s="2">
        <v>0</v>
      </c>
      <c r="K246" s="2">
        <v>0</v>
      </c>
      <c r="L246" s="2">
        <v>0</v>
      </c>
      <c r="M246" s="2">
        <v>1</v>
      </c>
      <c r="N246" s="2">
        <v>0</v>
      </c>
      <c r="O246" s="42">
        <v>0</v>
      </c>
      <c r="P246" s="2" t="s">
        <v>405</v>
      </c>
      <c r="Q246" s="42">
        <v>300</v>
      </c>
      <c r="R246" s="2">
        <v>0</v>
      </c>
      <c r="S246" s="2">
        <v>0</v>
      </c>
      <c r="T246" s="58" t="s">
        <v>246</v>
      </c>
      <c r="U246" s="2" t="s">
        <v>415</v>
      </c>
      <c r="Z246" s="61"/>
      <c r="AC246" s="69"/>
      <c r="AD246" s="69"/>
      <c r="AE246" s="69"/>
      <c r="AF246" s="69"/>
    </row>
    <row r="247" spans="1:32">
      <c r="A247" s="78" t="s">
        <v>416</v>
      </c>
      <c r="B247" s="50" t="s">
        <v>417</v>
      </c>
      <c r="C247" s="2">
        <v>99</v>
      </c>
      <c r="D247" s="2">
        <v>1</v>
      </c>
      <c r="E247" s="2">
        <v>1</v>
      </c>
      <c r="F247" s="2">
        <v>1</v>
      </c>
      <c r="G247" s="2">
        <v>3</v>
      </c>
      <c r="H247" s="2">
        <v>3</v>
      </c>
      <c r="I247" s="2">
        <v>10</v>
      </c>
      <c r="J247" s="2">
        <v>0</v>
      </c>
      <c r="K247" s="2">
        <v>0</v>
      </c>
      <c r="L247" s="2">
        <v>0</v>
      </c>
      <c r="M247" s="2">
        <v>1</v>
      </c>
      <c r="N247" s="2">
        <v>0</v>
      </c>
      <c r="O247" s="42">
        <v>0</v>
      </c>
      <c r="P247" s="2" t="s">
        <v>405</v>
      </c>
      <c r="Q247" s="42">
        <v>300</v>
      </c>
      <c r="R247" s="2">
        <v>0</v>
      </c>
      <c r="S247" s="2">
        <v>0</v>
      </c>
      <c r="T247" s="58" t="s">
        <v>246</v>
      </c>
      <c r="U247" s="2" t="s">
        <v>417</v>
      </c>
      <c r="Z247" s="61"/>
      <c r="AC247" s="69"/>
      <c r="AD247" s="69"/>
      <c r="AE247" s="69"/>
      <c r="AF247" s="69"/>
    </row>
    <row r="248" spans="1:32">
      <c r="A248" s="78" t="s">
        <v>418</v>
      </c>
      <c r="B248" s="50" t="s">
        <v>419</v>
      </c>
      <c r="C248" s="2">
        <v>99</v>
      </c>
      <c r="D248" s="2">
        <v>1</v>
      </c>
      <c r="E248" s="2">
        <v>1</v>
      </c>
      <c r="F248" s="2">
        <v>1</v>
      </c>
      <c r="G248" s="2">
        <v>3</v>
      </c>
      <c r="H248" s="2">
        <v>3</v>
      </c>
      <c r="I248" s="2">
        <v>10</v>
      </c>
      <c r="J248" s="2">
        <v>0</v>
      </c>
      <c r="K248" s="2">
        <v>0</v>
      </c>
      <c r="L248" s="2">
        <v>0</v>
      </c>
      <c r="M248" s="2">
        <v>1</v>
      </c>
      <c r="N248" s="2">
        <v>0</v>
      </c>
      <c r="O248" s="42">
        <v>0</v>
      </c>
      <c r="P248" s="2" t="s">
        <v>405</v>
      </c>
      <c r="Q248" s="42">
        <v>300</v>
      </c>
      <c r="R248" s="2">
        <v>0</v>
      </c>
      <c r="S248" s="2">
        <v>0</v>
      </c>
      <c r="T248" s="58" t="s">
        <v>246</v>
      </c>
      <c r="U248" s="2" t="s">
        <v>419</v>
      </c>
      <c r="Z248" s="61"/>
      <c r="AC248" s="69"/>
      <c r="AD248" s="69"/>
      <c r="AE248" s="69"/>
      <c r="AF248" s="69"/>
    </row>
    <row r="249" spans="1:32">
      <c r="A249" s="78" t="s">
        <v>420</v>
      </c>
      <c r="B249" s="50" t="s">
        <v>421</v>
      </c>
      <c r="C249" s="2">
        <v>99</v>
      </c>
      <c r="D249" s="2">
        <v>1</v>
      </c>
      <c r="E249" s="2">
        <v>1</v>
      </c>
      <c r="F249" s="2">
        <v>1</v>
      </c>
      <c r="G249" s="2">
        <v>3</v>
      </c>
      <c r="H249" s="2">
        <v>3</v>
      </c>
      <c r="I249" s="2">
        <v>10</v>
      </c>
      <c r="J249" s="2">
        <v>0</v>
      </c>
      <c r="K249" s="2">
        <v>0</v>
      </c>
      <c r="L249" s="2">
        <v>0</v>
      </c>
      <c r="M249" s="2">
        <v>1</v>
      </c>
      <c r="N249" s="2">
        <v>0</v>
      </c>
      <c r="O249" s="42">
        <v>0</v>
      </c>
      <c r="P249" s="2" t="s">
        <v>405</v>
      </c>
      <c r="Q249" s="42">
        <v>300</v>
      </c>
      <c r="R249" s="2">
        <v>0</v>
      </c>
      <c r="S249" s="2">
        <v>0</v>
      </c>
      <c r="T249" s="58" t="s">
        <v>246</v>
      </c>
      <c r="U249" s="2" t="s">
        <v>421</v>
      </c>
      <c r="Z249" s="61"/>
      <c r="AC249" s="69"/>
      <c r="AD249" s="69"/>
      <c r="AE249" s="69"/>
      <c r="AF249" s="69"/>
    </row>
    <row r="250" spans="1:32">
      <c r="A250" s="78" t="s">
        <v>422</v>
      </c>
      <c r="B250" s="50" t="s">
        <v>423</v>
      </c>
      <c r="C250" s="2">
        <v>99</v>
      </c>
      <c r="D250" s="2">
        <v>1</v>
      </c>
      <c r="E250" s="2">
        <v>1</v>
      </c>
      <c r="F250" s="2">
        <v>1</v>
      </c>
      <c r="G250" s="2">
        <v>3</v>
      </c>
      <c r="H250" s="2">
        <v>3</v>
      </c>
      <c r="I250" s="2">
        <v>10</v>
      </c>
      <c r="J250" s="2">
        <v>0</v>
      </c>
      <c r="K250" s="2">
        <v>0</v>
      </c>
      <c r="L250" s="2">
        <v>0</v>
      </c>
      <c r="M250" s="2">
        <v>1</v>
      </c>
      <c r="N250" s="2">
        <v>0</v>
      </c>
      <c r="O250" s="42">
        <v>0</v>
      </c>
      <c r="P250" s="2" t="s">
        <v>405</v>
      </c>
      <c r="Q250" s="42">
        <v>300</v>
      </c>
      <c r="R250" s="2">
        <v>0</v>
      </c>
      <c r="S250" s="2">
        <v>0</v>
      </c>
      <c r="T250" s="58" t="s">
        <v>246</v>
      </c>
      <c r="U250" s="2" t="s">
        <v>423</v>
      </c>
      <c r="Z250" s="61"/>
      <c r="AC250" s="69"/>
      <c r="AD250" s="69"/>
      <c r="AE250" s="69"/>
      <c r="AF250" s="69"/>
    </row>
    <row r="251" spans="1:32">
      <c r="A251" s="78" t="s">
        <v>424</v>
      </c>
      <c r="B251" s="50" t="s">
        <v>425</v>
      </c>
      <c r="C251" s="2">
        <v>99</v>
      </c>
      <c r="D251" s="2">
        <v>1</v>
      </c>
      <c r="E251" s="2">
        <v>1</v>
      </c>
      <c r="F251" s="2">
        <v>1</v>
      </c>
      <c r="G251" s="2">
        <v>3</v>
      </c>
      <c r="H251" s="2">
        <v>3</v>
      </c>
      <c r="I251" s="2">
        <v>10</v>
      </c>
      <c r="J251" s="2">
        <v>0</v>
      </c>
      <c r="K251" s="2">
        <v>0</v>
      </c>
      <c r="L251" s="2">
        <v>0</v>
      </c>
      <c r="M251" s="2">
        <v>1</v>
      </c>
      <c r="N251" s="2">
        <v>0</v>
      </c>
      <c r="O251" s="42">
        <v>0</v>
      </c>
      <c r="P251" s="2" t="s">
        <v>405</v>
      </c>
      <c r="Q251" s="42">
        <v>300</v>
      </c>
      <c r="R251" s="2">
        <v>0</v>
      </c>
      <c r="S251" s="2">
        <v>0</v>
      </c>
      <c r="T251" s="58" t="s">
        <v>246</v>
      </c>
      <c r="U251" s="2" t="s">
        <v>425</v>
      </c>
      <c r="Z251" s="61"/>
      <c r="AC251" s="69"/>
      <c r="AD251" s="69"/>
      <c r="AE251" s="69"/>
      <c r="AF251" s="69"/>
    </row>
    <row r="252" spans="1:32">
      <c r="A252" s="78" t="s">
        <v>426</v>
      </c>
      <c r="B252" s="50" t="s">
        <v>427</v>
      </c>
      <c r="C252" s="2">
        <v>99</v>
      </c>
      <c r="D252" s="2">
        <v>1</v>
      </c>
      <c r="E252" s="2">
        <v>1</v>
      </c>
      <c r="F252" s="2">
        <v>1</v>
      </c>
      <c r="G252" s="2">
        <v>3</v>
      </c>
      <c r="H252" s="2">
        <v>3</v>
      </c>
      <c r="I252" s="2">
        <v>10</v>
      </c>
      <c r="J252" s="2">
        <v>0</v>
      </c>
      <c r="K252" s="2">
        <v>0</v>
      </c>
      <c r="L252" s="2">
        <v>0</v>
      </c>
      <c r="M252" s="2">
        <v>1</v>
      </c>
      <c r="N252" s="2">
        <v>0</v>
      </c>
      <c r="O252" s="42">
        <v>0</v>
      </c>
      <c r="P252" s="2" t="s">
        <v>405</v>
      </c>
      <c r="Q252" s="42">
        <v>300</v>
      </c>
      <c r="R252" s="2">
        <v>0</v>
      </c>
      <c r="S252" s="2">
        <v>0</v>
      </c>
      <c r="T252" s="58" t="s">
        <v>246</v>
      </c>
      <c r="U252" s="2" t="s">
        <v>427</v>
      </c>
      <c r="Z252" s="61"/>
      <c r="AC252" s="69"/>
      <c r="AD252" s="69"/>
      <c r="AE252" s="69"/>
      <c r="AF252" s="69"/>
    </row>
    <row r="253" spans="1:32">
      <c r="A253" s="78" t="s">
        <v>428</v>
      </c>
      <c r="B253" s="50" t="s">
        <v>429</v>
      </c>
      <c r="C253" s="2">
        <v>99</v>
      </c>
      <c r="D253" s="2">
        <v>1</v>
      </c>
      <c r="E253" s="2">
        <v>1</v>
      </c>
      <c r="F253" s="2">
        <v>1</v>
      </c>
      <c r="G253" s="2">
        <v>3</v>
      </c>
      <c r="H253" s="2">
        <v>3</v>
      </c>
      <c r="I253" s="2">
        <v>10</v>
      </c>
      <c r="J253" s="2">
        <v>0</v>
      </c>
      <c r="K253" s="2">
        <v>0</v>
      </c>
      <c r="L253" s="2">
        <v>0</v>
      </c>
      <c r="M253" s="2">
        <v>1</v>
      </c>
      <c r="N253" s="2">
        <v>0</v>
      </c>
      <c r="O253" s="42">
        <v>0</v>
      </c>
      <c r="P253" s="2" t="s">
        <v>405</v>
      </c>
      <c r="Q253" s="42">
        <v>300</v>
      </c>
      <c r="R253" s="2">
        <v>0</v>
      </c>
      <c r="S253" s="2">
        <v>0</v>
      </c>
      <c r="T253" s="58" t="s">
        <v>246</v>
      </c>
      <c r="U253" s="2" t="s">
        <v>429</v>
      </c>
      <c r="Z253" s="61"/>
      <c r="AC253" s="69"/>
      <c r="AD253" s="69"/>
      <c r="AE253" s="69"/>
      <c r="AF253" s="69"/>
    </row>
    <row r="254" spans="1:32">
      <c r="Z254" s="61"/>
      <c r="AC254" s="69"/>
      <c r="AD254" s="69"/>
      <c r="AE254" s="69"/>
      <c r="AF254" s="69"/>
    </row>
    <row r="255" spans="1:32">
      <c r="Z255" s="61"/>
      <c r="AC255" s="69"/>
      <c r="AD255" s="69"/>
      <c r="AE255" s="69"/>
      <c r="AF255" s="69"/>
    </row>
    <row r="256" spans="1:32">
      <c r="Z256" s="61"/>
      <c r="AC256" s="69"/>
      <c r="AD256" s="69"/>
      <c r="AE256" s="69"/>
      <c r="AF256" s="69"/>
    </row>
    <row r="257" spans="26:32">
      <c r="Z257" s="61"/>
      <c r="AC257" s="69"/>
      <c r="AD257" s="69"/>
      <c r="AE257" s="69"/>
      <c r="AF257" s="69"/>
    </row>
    <row r="258" spans="26:32">
      <c r="Z258" s="61"/>
      <c r="AC258" s="69"/>
      <c r="AD258" s="69"/>
      <c r="AE258" s="69"/>
      <c r="AF258" s="69"/>
    </row>
    <row r="259" spans="26:32">
      <c r="Z259" s="61"/>
      <c r="AC259" s="69"/>
      <c r="AD259" s="69"/>
      <c r="AE259" s="69"/>
      <c r="AF259" s="69"/>
    </row>
    <row r="260" spans="26:32">
      <c r="Z260" s="61"/>
      <c r="AC260" s="69"/>
      <c r="AD260" s="69"/>
      <c r="AE260" s="69"/>
      <c r="AF260" s="69"/>
    </row>
    <row r="261" spans="26:32">
      <c r="Z261" s="61"/>
      <c r="AC261" s="69"/>
      <c r="AD261" s="69"/>
      <c r="AE261" s="69"/>
      <c r="AF261" s="69"/>
    </row>
    <row r="262" spans="26:32">
      <c r="Z262" s="61"/>
      <c r="AC262" s="69"/>
      <c r="AD262" s="69"/>
      <c r="AE262" s="69"/>
      <c r="AF262" s="69"/>
    </row>
    <row r="263" spans="26:32">
      <c r="Z263" s="61"/>
      <c r="AC263" s="69"/>
      <c r="AD263" s="69"/>
      <c r="AE263" s="69"/>
      <c r="AF263" s="69"/>
    </row>
    <row r="264" spans="26:32">
      <c r="Z264" s="61"/>
      <c r="AC264" s="69"/>
      <c r="AD264" s="69"/>
      <c r="AE264" s="69"/>
      <c r="AF264" s="69"/>
    </row>
    <row r="265" spans="26:32">
      <c r="Z265" s="61"/>
      <c r="AC265" s="69"/>
      <c r="AD265" s="69"/>
      <c r="AE265" s="69"/>
      <c r="AF265" s="69"/>
    </row>
    <row r="266" spans="26:32">
      <c r="Z266" s="61"/>
      <c r="AC266" s="69"/>
      <c r="AD266" s="69"/>
      <c r="AE266" s="69"/>
      <c r="AF266" s="69"/>
    </row>
    <row r="267" spans="26:32">
      <c r="Z267" s="61"/>
      <c r="AC267" s="69"/>
      <c r="AD267" s="69"/>
      <c r="AE267" s="69"/>
      <c r="AF267" s="69"/>
    </row>
    <row r="268" spans="26:32">
      <c r="Z268" s="61"/>
      <c r="AC268" s="69"/>
      <c r="AD268" s="69"/>
      <c r="AE268" s="69"/>
      <c r="AF268" s="69"/>
    </row>
    <row r="269" spans="26:32">
      <c r="Z269" s="61"/>
      <c r="AC269" s="69"/>
      <c r="AD269" s="69"/>
      <c r="AE269" s="69"/>
      <c r="AF269" s="69"/>
    </row>
    <row r="270" spans="26:32">
      <c r="Z270" s="61"/>
      <c r="AC270" s="69"/>
      <c r="AD270" s="69"/>
      <c r="AE270" s="69"/>
      <c r="AF270" s="69"/>
    </row>
    <row r="271" spans="26:32">
      <c r="Z271" s="61"/>
      <c r="AC271" s="69"/>
      <c r="AD271" s="69"/>
      <c r="AE271" s="69"/>
      <c r="AF271" s="69"/>
    </row>
    <row r="272" spans="26:32">
      <c r="Z272" s="61"/>
      <c r="AC272" s="69"/>
      <c r="AD272" s="69"/>
      <c r="AE272" s="69"/>
      <c r="AF272" s="69"/>
    </row>
    <row r="273" spans="26:32">
      <c r="Z273" s="61"/>
      <c r="AC273" s="69"/>
      <c r="AD273" s="69"/>
      <c r="AE273" s="69"/>
      <c r="AF273" s="69"/>
    </row>
    <row r="274" spans="26:32">
      <c r="Z274" s="61"/>
      <c r="AC274" s="69"/>
      <c r="AD274" s="69"/>
      <c r="AE274" s="69"/>
      <c r="AF274" s="69"/>
    </row>
    <row r="275" spans="26:32">
      <c r="Z275" s="61"/>
      <c r="AC275" s="69"/>
      <c r="AD275" s="69"/>
      <c r="AE275" s="69"/>
      <c r="AF275" s="69"/>
    </row>
    <row r="276" spans="26:32">
      <c r="Z276" s="61"/>
      <c r="AC276" s="69"/>
      <c r="AD276" s="69"/>
      <c r="AE276" s="69"/>
      <c r="AF276" s="69"/>
    </row>
    <row r="277" spans="26:32">
      <c r="Z277" s="61"/>
      <c r="AC277" s="69"/>
      <c r="AD277" s="69"/>
      <c r="AE277" s="69"/>
      <c r="AF277" s="69"/>
    </row>
    <row r="278" spans="26:32">
      <c r="Z278" s="61"/>
      <c r="AC278" s="69"/>
      <c r="AD278" s="69"/>
      <c r="AE278" s="69"/>
      <c r="AF278" s="69"/>
    </row>
    <row r="279" spans="26:32">
      <c r="Z279" s="61"/>
      <c r="AC279" s="69"/>
      <c r="AD279" s="69"/>
      <c r="AE279" s="69"/>
      <c r="AF279" s="69"/>
    </row>
    <row r="280" spans="26:32">
      <c r="Z280" s="61"/>
      <c r="AC280" s="69"/>
      <c r="AD280" s="69"/>
      <c r="AE280" s="69"/>
      <c r="AF280" s="69"/>
    </row>
    <row r="281" spans="26:32">
      <c r="Z281" s="61"/>
      <c r="AC281" s="69"/>
      <c r="AD281" s="69"/>
      <c r="AE281" s="69"/>
      <c r="AF281" s="69"/>
    </row>
    <row r="282" spans="26:32">
      <c r="Z282" s="61"/>
      <c r="AC282" s="69"/>
      <c r="AD282" s="69"/>
      <c r="AE282" s="69"/>
      <c r="AF282" s="69"/>
    </row>
    <row r="283" spans="26:32">
      <c r="Z283" s="61"/>
      <c r="AC283" s="69"/>
      <c r="AD283" s="69"/>
      <c r="AE283" s="69"/>
      <c r="AF283" s="69"/>
    </row>
    <row r="284" spans="26:32">
      <c r="Z284" s="61"/>
      <c r="AC284" s="69"/>
      <c r="AD284" s="69"/>
      <c r="AE284" s="69"/>
      <c r="AF284" s="69"/>
    </row>
    <row r="285" spans="26:32">
      <c r="Z285" s="61"/>
      <c r="AC285" s="69"/>
      <c r="AD285" s="69"/>
      <c r="AE285" s="69"/>
      <c r="AF285" s="69"/>
    </row>
    <row r="286" spans="26:32">
      <c r="Z286" s="61"/>
      <c r="AC286" s="69"/>
      <c r="AD286" s="69"/>
      <c r="AE286" s="69"/>
      <c r="AF286" s="69"/>
    </row>
    <row r="287" spans="26:32">
      <c r="Z287" s="61"/>
      <c r="AC287" s="69"/>
      <c r="AD287" s="69"/>
      <c r="AE287" s="69"/>
      <c r="AF287" s="69"/>
    </row>
    <row r="292" spans="29:32">
      <c r="AC292" s="69"/>
      <c r="AD292" s="69"/>
      <c r="AE292" s="69"/>
      <c r="AF292" s="69"/>
    </row>
    <row r="293" spans="29:32">
      <c r="AC293" s="69"/>
      <c r="AD293" s="69"/>
      <c r="AE293" s="69"/>
      <c r="AF293" s="69"/>
    </row>
    <row r="294" spans="29:32">
      <c r="AC294" s="69"/>
      <c r="AD294" s="69"/>
      <c r="AE294" s="69"/>
      <c r="AF294" s="69"/>
    </row>
    <row r="295" spans="29:32">
      <c r="AC295" s="69"/>
      <c r="AD295" s="69"/>
      <c r="AE295" s="69"/>
      <c r="AF295" s="69"/>
    </row>
    <row r="296" spans="29:32">
      <c r="AC296" s="69"/>
      <c r="AD296" s="69"/>
      <c r="AE296" s="69"/>
      <c r="AF296" s="69"/>
    </row>
    <row r="297" spans="29:32">
      <c r="AC297" s="69"/>
      <c r="AD297" s="69"/>
      <c r="AE297" s="69"/>
      <c r="AF297" s="69"/>
    </row>
    <row r="298" spans="29:32">
      <c r="AC298" s="69"/>
      <c r="AD298" s="69"/>
      <c r="AE298" s="69"/>
      <c r="AF298" s="69"/>
    </row>
    <row r="299" spans="29:32">
      <c r="AC299" s="69"/>
      <c r="AD299" s="69"/>
      <c r="AE299" s="69"/>
      <c r="AF299" s="69"/>
    </row>
    <row r="300" spans="29:32">
      <c r="AC300" s="69"/>
      <c r="AD300" s="69"/>
      <c r="AE300" s="69"/>
      <c r="AF300" s="69"/>
    </row>
    <row r="301" spans="29:32">
      <c r="AC301" s="69"/>
      <c r="AD301" s="69"/>
      <c r="AE301" s="69"/>
      <c r="AF301" s="69"/>
    </row>
    <row r="302" spans="29:32">
      <c r="AC302" s="69"/>
      <c r="AD302" s="69"/>
      <c r="AE302" s="69"/>
      <c r="AF302" s="69"/>
    </row>
    <row r="303" spans="29:32">
      <c r="AC303" s="69"/>
      <c r="AD303" s="69"/>
      <c r="AE303" s="69"/>
      <c r="AF303" s="69"/>
    </row>
    <row r="304" spans="29:32">
      <c r="AC304" s="69"/>
      <c r="AD304" s="69"/>
      <c r="AE304" s="69"/>
      <c r="AF304" s="69"/>
    </row>
    <row r="305" spans="29:32">
      <c r="AC305" s="69"/>
      <c r="AD305" s="69"/>
      <c r="AE305" s="69"/>
      <c r="AF305" s="69"/>
    </row>
    <row r="306" spans="29:32">
      <c r="AC306" s="69"/>
      <c r="AD306" s="69"/>
      <c r="AE306" s="69"/>
      <c r="AF306" s="69"/>
    </row>
    <row r="307" spans="29:32">
      <c r="AC307" s="69"/>
      <c r="AD307" s="69"/>
      <c r="AE307" s="69"/>
      <c r="AF307" s="69"/>
    </row>
  </sheetData>
  <mergeCells count="1">
    <mergeCell ref="AO35:AO45"/>
  </mergeCells>
  <phoneticPr fontId="23" type="noConversion"/>
  <conditionalFormatting sqref="T5">
    <cfRule type="containsText" dxfId="559" priority="857" operator="containsText" text=" ">
      <formula>NOT(ISERROR(SEARCH(" ",T5)))</formula>
    </cfRule>
  </conditionalFormatting>
  <conditionalFormatting sqref="U5">
    <cfRule type="containsText" dxfId="558" priority="700" operator="containsText" text=" ">
      <formula>NOT(ISERROR(SEARCH(" ",U5)))</formula>
    </cfRule>
  </conditionalFormatting>
  <conditionalFormatting sqref="J16:L16">
    <cfRule type="containsText" dxfId="557" priority="662" operator="containsText" text=" ">
      <formula>NOT(ISERROR(SEARCH(" ",J16)))</formula>
    </cfRule>
  </conditionalFormatting>
  <conditionalFormatting sqref="V16">
    <cfRule type="containsText" dxfId="556" priority="945" operator="containsText" text=" ">
      <formula>NOT(ISERROR(SEARCH(" ",V16)))</formula>
    </cfRule>
  </conditionalFormatting>
  <conditionalFormatting sqref="V17">
    <cfRule type="containsText" dxfId="555" priority="654" operator="containsText" text=" ">
      <formula>NOT(ISERROR(SEARCH(" ",V17)))</formula>
    </cfRule>
  </conditionalFormatting>
  <conditionalFormatting sqref="V18">
    <cfRule type="containsText" dxfId="554" priority="653" operator="containsText" text=" ">
      <formula>NOT(ISERROR(SEARCH(" ",V18)))</formula>
    </cfRule>
  </conditionalFormatting>
  <conditionalFormatting sqref="V30">
    <cfRule type="containsText" dxfId="553" priority="823" operator="containsText" text=" ">
      <formula>NOT(ISERROR(SEARCH(" ",V30)))</formula>
    </cfRule>
  </conditionalFormatting>
  <conditionalFormatting sqref="V31">
    <cfRule type="containsText" dxfId="552" priority="821" operator="containsText" text=" ">
      <formula>NOT(ISERROR(SEARCH(" ",V31)))</formula>
    </cfRule>
  </conditionalFormatting>
  <conditionalFormatting sqref="V32">
    <cfRule type="containsText" dxfId="551" priority="638" operator="containsText" text=" ">
      <formula>NOT(ISERROR(SEARCH(" ",V32)))</formula>
    </cfRule>
  </conditionalFormatting>
  <conditionalFormatting sqref="AA42">
    <cfRule type="containsText" dxfId="550" priority="783" operator="containsText" text=" ">
      <formula>NOT(ISERROR(SEARCH(" ",AA42)))</formula>
    </cfRule>
  </conditionalFormatting>
  <conditionalFormatting sqref="AD46">
    <cfRule type="containsText" dxfId="549" priority="629" operator="containsText" text=" ">
      <formula>NOT(ISERROR(SEARCH(" ",AD46)))</formula>
    </cfRule>
    <cfRule type="containsText" dxfId="548" priority="630" operator="containsText" text=" ">
      <formula>NOT(ISERROR(SEARCH(" ",AD46)))</formula>
    </cfRule>
  </conditionalFormatting>
  <conditionalFormatting sqref="AD51">
    <cfRule type="containsText" dxfId="547" priority="625" operator="containsText" text=" ">
      <formula>NOT(ISERROR(SEARCH(" ",AD51)))</formula>
    </cfRule>
    <cfRule type="containsText" dxfId="546" priority="626" operator="containsText" text=" ">
      <formula>NOT(ISERROR(SEARCH(" ",AD51)))</formula>
    </cfRule>
  </conditionalFormatting>
  <conditionalFormatting sqref="AF51">
    <cfRule type="containsText" dxfId="545" priority="723" operator="containsText" text=" ">
      <formula>NOT(ISERROR(SEARCH(" ",AF51)))</formula>
    </cfRule>
    <cfRule type="containsText" dxfId="544" priority="724" operator="containsText" text=" ">
      <formula>NOT(ISERROR(SEARCH(" ",AF51)))</formula>
    </cfRule>
  </conditionalFormatting>
  <conditionalFormatting sqref="AD57">
    <cfRule type="containsText" dxfId="543" priority="595" operator="containsText" text=" ">
      <formula>NOT(ISERROR(SEARCH(" ",AD57)))</formula>
    </cfRule>
    <cfRule type="containsText" dxfId="542" priority="596" operator="containsText" text=" ">
      <formula>NOT(ISERROR(SEARCH(" ",AD57)))</formula>
    </cfRule>
  </conditionalFormatting>
  <conditionalFormatting sqref="AF61">
    <cfRule type="containsText" dxfId="541" priority="727" operator="containsText" text=" ">
      <formula>NOT(ISERROR(SEARCH(" ",AF61)))</formula>
    </cfRule>
    <cfRule type="containsText" dxfId="540" priority="728" operator="containsText" text=" ">
      <formula>NOT(ISERROR(SEARCH(" ",AF61)))</formula>
    </cfRule>
  </conditionalFormatting>
  <conditionalFormatting sqref="AD72">
    <cfRule type="containsText" dxfId="539" priority="611" operator="containsText" text=" ">
      <formula>NOT(ISERROR(SEARCH(" ",AD72)))</formula>
    </cfRule>
    <cfRule type="containsText" dxfId="538" priority="612" operator="containsText" text=" ">
      <formula>NOT(ISERROR(SEARCH(" ",AD72)))</formula>
    </cfRule>
  </conditionalFormatting>
  <conditionalFormatting sqref="AD73">
    <cfRule type="containsText" dxfId="537" priority="609" operator="containsText" text=" ">
      <formula>NOT(ISERROR(SEARCH(" ",AD73)))</formula>
    </cfRule>
    <cfRule type="containsText" dxfId="536" priority="610" operator="containsText" text=" ">
      <formula>NOT(ISERROR(SEARCH(" ",AD73)))</formula>
    </cfRule>
  </conditionalFormatting>
  <conditionalFormatting sqref="AD74">
    <cfRule type="containsText" dxfId="535" priority="613" operator="containsText" text=" ">
      <formula>NOT(ISERROR(SEARCH(" ",AD74)))</formula>
    </cfRule>
    <cfRule type="containsText" dxfId="534" priority="614" operator="containsText" text=" ">
      <formula>NOT(ISERROR(SEARCH(" ",AD74)))</formula>
    </cfRule>
  </conditionalFormatting>
  <conditionalFormatting sqref="AD75">
    <cfRule type="containsText" dxfId="533" priority="619" operator="containsText" text=" ">
      <formula>NOT(ISERROR(SEARCH(" ",AD75)))</formula>
    </cfRule>
    <cfRule type="containsText" dxfId="532" priority="620" operator="containsText" text=" ">
      <formula>NOT(ISERROR(SEARCH(" ",AD75)))</formula>
    </cfRule>
  </conditionalFormatting>
  <conditionalFormatting sqref="AD76">
    <cfRule type="containsText" dxfId="531" priority="615" operator="containsText" text=" ">
      <formula>NOT(ISERROR(SEARCH(" ",AD76)))</formula>
    </cfRule>
    <cfRule type="containsText" dxfId="530" priority="616" operator="containsText" text=" ">
      <formula>NOT(ISERROR(SEARCH(" ",AD76)))</formula>
    </cfRule>
  </conditionalFormatting>
  <conditionalFormatting sqref="AD77">
    <cfRule type="containsText" dxfId="529" priority="617" operator="containsText" text=" ">
      <formula>NOT(ISERROR(SEARCH(" ",AD77)))</formula>
    </cfRule>
    <cfRule type="containsText" dxfId="528" priority="618" operator="containsText" text=" ">
      <formula>NOT(ISERROR(SEARCH(" ",AD77)))</formula>
    </cfRule>
  </conditionalFormatting>
  <conditionalFormatting sqref="AD79">
    <cfRule type="containsText" dxfId="527" priority="607" operator="containsText" text=" ">
      <formula>NOT(ISERROR(SEARCH(" ",AD79)))</formula>
    </cfRule>
    <cfRule type="containsText" dxfId="526" priority="608" operator="containsText" text=" ">
      <formula>NOT(ISERROR(SEARCH(" ",AD79)))</formula>
    </cfRule>
  </conditionalFormatting>
  <conditionalFormatting sqref="AF79">
    <cfRule type="containsText" dxfId="525" priority="747" operator="containsText" text=" ">
      <formula>NOT(ISERROR(SEARCH(" ",AF79)))</formula>
    </cfRule>
    <cfRule type="containsText" dxfId="524" priority="748" operator="containsText" text=" ">
      <formula>NOT(ISERROR(SEARCH(" ",AF79)))</formula>
    </cfRule>
  </conditionalFormatting>
  <conditionalFormatting sqref="AD80">
    <cfRule type="containsText" dxfId="523" priority="601" operator="containsText" text=" ">
      <formula>NOT(ISERROR(SEARCH(" ",AD80)))</formula>
    </cfRule>
    <cfRule type="containsText" dxfId="522" priority="602" operator="containsText" text=" ">
      <formula>NOT(ISERROR(SEARCH(" ",AD80)))</formula>
    </cfRule>
  </conditionalFormatting>
  <conditionalFormatting sqref="AF80">
    <cfRule type="containsText" dxfId="521" priority="743" operator="containsText" text=" ">
      <formula>NOT(ISERROR(SEARCH(" ",AF80)))</formula>
    </cfRule>
    <cfRule type="containsText" dxfId="520" priority="744" operator="containsText" text=" ">
      <formula>NOT(ISERROR(SEARCH(" ",AF80)))</formula>
    </cfRule>
  </conditionalFormatting>
  <conditionalFormatting sqref="AH80:AJ80">
    <cfRule type="containsText" dxfId="519" priority="581" operator="containsText" text=" ">
      <formula>NOT(ISERROR(SEARCH(" ",AH80)))</formula>
    </cfRule>
  </conditionalFormatting>
  <conditionalFormatting sqref="AL80">
    <cfRule type="containsText" dxfId="518" priority="580" operator="containsText" text=" ">
      <formula>NOT(ISERROR(SEARCH(" ",AL80)))</formula>
    </cfRule>
  </conditionalFormatting>
  <conditionalFormatting sqref="AM80">
    <cfRule type="containsText" dxfId="517" priority="579" operator="containsText" text=" ">
      <formula>NOT(ISERROR(SEARCH(" ",AM80)))</formula>
    </cfRule>
  </conditionalFormatting>
  <conditionalFormatting sqref="AD81">
    <cfRule type="containsText" dxfId="516" priority="605" operator="containsText" text=" ">
      <formula>NOT(ISERROR(SEARCH(" ",AD81)))</formula>
    </cfRule>
    <cfRule type="containsText" dxfId="515" priority="606" operator="containsText" text=" ">
      <formula>NOT(ISERROR(SEARCH(" ",AD81)))</formula>
    </cfRule>
  </conditionalFormatting>
  <conditionalFormatting sqref="AF81">
    <cfRule type="containsText" dxfId="514" priority="745" operator="containsText" text=" ">
      <formula>NOT(ISERROR(SEARCH(" ",AF81)))</formula>
    </cfRule>
    <cfRule type="containsText" dxfId="513" priority="746" operator="containsText" text=" ">
      <formula>NOT(ISERROR(SEARCH(" ",AF81)))</formula>
    </cfRule>
  </conditionalFormatting>
  <conditionalFormatting sqref="AD82">
    <cfRule type="containsText" dxfId="512" priority="603" operator="containsText" text=" ">
      <formula>NOT(ISERROR(SEARCH(" ",AD82)))</formula>
    </cfRule>
    <cfRule type="containsText" dxfId="511" priority="604" operator="containsText" text=" ">
      <formula>NOT(ISERROR(SEARCH(" ",AD82)))</formula>
    </cfRule>
  </conditionalFormatting>
  <conditionalFormatting sqref="AE82">
    <cfRule type="containsText" dxfId="510" priority="751" operator="containsText" text=" ">
      <formula>NOT(ISERROR(SEARCH(" ",AE82)))</formula>
    </cfRule>
    <cfRule type="containsText" dxfId="509" priority="752" operator="containsText" text=" ">
      <formula>NOT(ISERROR(SEARCH(" ",AE82)))</formula>
    </cfRule>
  </conditionalFormatting>
  <conditionalFormatting sqref="AF82">
    <cfRule type="containsText" dxfId="508" priority="735" operator="containsText" text=" ">
      <formula>NOT(ISERROR(SEARCH(" ",AF82)))</formula>
    </cfRule>
    <cfRule type="containsText" dxfId="507" priority="736" operator="containsText" text=" ">
      <formula>NOT(ISERROR(SEARCH(" ",AF82)))</formula>
    </cfRule>
  </conditionalFormatting>
  <conditionalFormatting sqref="AG82">
    <cfRule type="containsText" dxfId="506" priority="709" operator="containsText" text=" ">
      <formula>NOT(ISERROR(SEARCH(" ",AG82)))</formula>
    </cfRule>
    <cfRule type="containsText" dxfId="505" priority="710" operator="containsText" text=" ">
      <formula>NOT(ISERROR(SEARCH(" ",AG82)))</formula>
    </cfRule>
  </conditionalFormatting>
  <conditionalFormatting sqref="AF83">
    <cfRule type="containsText" dxfId="504" priority="741" operator="containsText" text=" ">
      <formula>NOT(ISERROR(SEARCH(" ",AF83)))</formula>
    </cfRule>
    <cfRule type="containsText" dxfId="503" priority="742" operator="containsText" text=" ">
      <formula>NOT(ISERROR(SEARCH(" ",AF83)))</formula>
    </cfRule>
  </conditionalFormatting>
  <conditionalFormatting sqref="AF84">
    <cfRule type="containsText" dxfId="502" priority="739" operator="containsText" text=" ">
      <formula>NOT(ISERROR(SEARCH(" ",AF84)))</formula>
    </cfRule>
    <cfRule type="containsText" dxfId="501" priority="740" operator="containsText" text=" ">
      <formula>NOT(ISERROR(SEARCH(" ",AF84)))</formula>
    </cfRule>
  </conditionalFormatting>
  <conditionalFormatting sqref="AF85">
    <cfRule type="containsText" dxfId="500" priority="737" operator="containsText" text=" ">
      <formula>NOT(ISERROR(SEARCH(" ",AF85)))</formula>
    </cfRule>
    <cfRule type="containsText" dxfId="499" priority="738" operator="containsText" text=" ">
      <formula>NOT(ISERROR(SEARCH(" ",AF85)))</formula>
    </cfRule>
  </conditionalFormatting>
  <conditionalFormatting sqref="AC86">
    <cfRule type="containsText" dxfId="498" priority="588" operator="containsText" text=" ">
      <formula>NOT(ISERROR(SEARCH(" ",AC86)))</formula>
    </cfRule>
    <cfRule type="containsText" dxfId="497" priority="589" operator="containsText" text=" ">
      <formula>NOT(ISERROR(SEARCH(" ",AC86)))</formula>
    </cfRule>
  </conditionalFormatting>
  <conditionalFormatting sqref="AD86">
    <cfRule type="containsText" dxfId="496" priority="623" operator="containsText" text=" ">
      <formula>NOT(ISERROR(SEARCH(" ",AD86)))</formula>
    </cfRule>
    <cfRule type="containsText" dxfId="495" priority="624" operator="containsText" text=" ">
      <formula>NOT(ISERROR(SEARCH(" ",AD86)))</formula>
    </cfRule>
  </conditionalFormatting>
  <conditionalFormatting sqref="AE86">
    <cfRule type="containsText" dxfId="494" priority="749" operator="containsText" text=" ">
      <formula>NOT(ISERROR(SEARCH(" ",AE86)))</formula>
    </cfRule>
    <cfRule type="containsText" dxfId="493" priority="750" operator="containsText" text=" ">
      <formula>NOT(ISERROR(SEARCH(" ",AE86)))</formula>
    </cfRule>
  </conditionalFormatting>
  <conditionalFormatting sqref="AF86">
    <cfRule type="containsText" dxfId="492" priority="733" operator="containsText" text=" ">
      <formula>NOT(ISERROR(SEARCH(" ",AF86)))</formula>
    </cfRule>
    <cfRule type="containsText" dxfId="491" priority="734" operator="containsText" text=" ">
      <formula>NOT(ISERROR(SEARCH(" ",AF86)))</formula>
    </cfRule>
  </conditionalFormatting>
  <conditionalFormatting sqref="AG86">
    <cfRule type="containsText" dxfId="490" priority="707" operator="containsText" text=" ">
      <formula>NOT(ISERROR(SEARCH(" ",AG86)))</formula>
    </cfRule>
    <cfRule type="containsText" dxfId="489" priority="708" operator="containsText" text=" ">
      <formula>NOT(ISERROR(SEARCH(" ",AG86)))</formula>
    </cfRule>
  </conditionalFormatting>
  <conditionalFormatting sqref="W97">
    <cfRule type="containsText" dxfId="488" priority="791" operator="containsText" text=" ">
      <formula>NOT(ISERROR(SEARCH(" ",W97)))</formula>
    </cfRule>
  </conditionalFormatting>
  <conditionalFormatting sqref="V162">
    <cfRule type="containsText" dxfId="487" priority="795" operator="containsText" text=" ">
      <formula>NOT(ISERROR(SEARCH(" ",V162)))</formula>
    </cfRule>
  </conditionalFormatting>
  <conditionalFormatting sqref="V163">
    <cfRule type="containsText" dxfId="486" priority="794" operator="containsText" text=" ">
      <formula>NOT(ISERROR(SEARCH(" ",V163)))</formula>
    </cfRule>
  </conditionalFormatting>
  <conditionalFormatting sqref="U164">
    <cfRule type="containsText" dxfId="485" priority="641" operator="containsText" text=" ">
      <formula>NOT(ISERROR(SEARCH(" ",U164)))</formula>
    </cfRule>
  </conditionalFormatting>
  <conditionalFormatting sqref="V173">
    <cfRule type="containsText" dxfId="484" priority="775" operator="containsText" text=" ">
      <formula>NOT(ISERROR(SEARCH(" ",V173)))</formula>
    </cfRule>
  </conditionalFormatting>
  <conditionalFormatting sqref="P174:T174">
    <cfRule type="containsText" dxfId="483" priority="566" operator="containsText" text=" ">
      <formula>NOT(ISERROR(SEARCH(" ",P174)))</formula>
    </cfRule>
  </conditionalFormatting>
  <conditionalFormatting sqref="P174">
    <cfRule type="cellIs" dxfId="482" priority="565" operator="equal">
      <formula>0</formula>
    </cfRule>
  </conditionalFormatting>
  <conditionalFormatting sqref="P175:T175">
    <cfRule type="containsText" dxfId="481" priority="564" operator="containsText" text=" ">
      <formula>NOT(ISERROR(SEARCH(" ",P175)))</formula>
    </cfRule>
  </conditionalFormatting>
  <conditionalFormatting sqref="P175">
    <cfRule type="cellIs" dxfId="480" priority="563" operator="equal">
      <formula>0</formula>
    </cfRule>
  </conditionalFormatting>
  <conditionalFormatting sqref="P176:T176">
    <cfRule type="containsText" dxfId="479" priority="562" operator="containsText" text=" ">
      <formula>NOT(ISERROR(SEARCH(" ",P176)))</formula>
    </cfRule>
  </conditionalFormatting>
  <conditionalFormatting sqref="P176">
    <cfRule type="cellIs" dxfId="478" priority="561" operator="equal">
      <formula>0</formula>
    </cfRule>
  </conditionalFormatting>
  <conditionalFormatting sqref="P177:T177">
    <cfRule type="containsText" dxfId="477" priority="560" operator="containsText" text=" ">
      <formula>NOT(ISERROR(SEARCH(" ",P177)))</formula>
    </cfRule>
  </conditionalFormatting>
  <conditionalFormatting sqref="P177">
    <cfRule type="cellIs" dxfId="476" priority="559" operator="equal">
      <formula>0</formula>
    </cfRule>
  </conditionalFormatting>
  <conditionalFormatting sqref="P178">
    <cfRule type="cellIs" dxfId="475" priority="557" operator="equal">
      <formula>0</formula>
    </cfRule>
  </conditionalFormatting>
  <conditionalFormatting sqref="P179">
    <cfRule type="cellIs" dxfId="474" priority="556" operator="equal">
      <formula>0</formula>
    </cfRule>
  </conditionalFormatting>
  <conditionalFormatting sqref="P180">
    <cfRule type="cellIs" dxfId="473" priority="555" operator="equal">
      <formula>0</formula>
    </cfRule>
  </conditionalFormatting>
  <conditionalFormatting sqref="A181">
    <cfRule type="containsText" dxfId="472" priority="500" operator="containsText" text=" ">
      <formula>NOT(ISERROR(SEARCH(" ",A181)))</formula>
    </cfRule>
  </conditionalFormatting>
  <conditionalFormatting sqref="B181">
    <cfRule type="containsText" dxfId="471" priority="504" operator="containsText" text=" ">
      <formula>NOT(ISERROR(SEARCH(" ",B181)))</formula>
    </cfRule>
  </conditionalFormatting>
  <conditionalFormatting sqref="U181">
    <cfRule type="containsText" dxfId="470" priority="503" operator="containsText" text=" ">
      <formula>NOT(ISERROR(SEARCH(" ",U181)))</formula>
    </cfRule>
  </conditionalFormatting>
  <conditionalFormatting sqref="A182">
    <cfRule type="containsText" dxfId="469" priority="495" operator="containsText" text=" ">
      <formula>NOT(ISERROR(SEARCH(" ",A182)))</formula>
    </cfRule>
  </conditionalFormatting>
  <conditionalFormatting sqref="B182">
    <cfRule type="containsText" dxfId="468" priority="499" operator="containsText" text=" ">
      <formula>NOT(ISERROR(SEARCH(" ",B182)))</formula>
    </cfRule>
  </conditionalFormatting>
  <conditionalFormatting sqref="C182:T182">
    <cfRule type="containsText" dxfId="467" priority="497" operator="containsText" text=" ">
      <formula>NOT(ISERROR(SEARCH(" ",C182)))</formula>
    </cfRule>
  </conditionalFormatting>
  <conditionalFormatting sqref="J182:P182">
    <cfRule type="cellIs" dxfId="466" priority="496" operator="equal">
      <formula>0</formula>
    </cfRule>
  </conditionalFormatting>
  <conditionalFormatting sqref="U182">
    <cfRule type="containsText" dxfId="465" priority="498" operator="containsText" text=" ">
      <formula>NOT(ISERROR(SEARCH(" ",U182)))</formula>
    </cfRule>
  </conditionalFormatting>
  <conditionalFormatting sqref="A183">
    <cfRule type="containsText" dxfId="464" priority="490" operator="containsText" text=" ">
      <formula>NOT(ISERROR(SEARCH(" ",A183)))</formula>
    </cfRule>
  </conditionalFormatting>
  <conditionalFormatting sqref="B183">
    <cfRule type="containsText" dxfId="463" priority="494" operator="containsText" text=" ">
      <formula>NOT(ISERROR(SEARCH(" ",B183)))</formula>
    </cfRule>
  </conditionalFormatting>
  <conditionalFormatting sqref="C183:T183">
    <cfRule type="containsText" dxfId="462" priority="492" operator="containsText" text=" ">
      <formula>NOT(ISERROR(SEARCH(" ",C183)))</formula>
    </cfRule>
  </conditionalFormatting>
  <conditionalFormatting sqref="J183:P183">
    <cfRule type="cellIs" dxfId="461" priority="491" operator="equal">
      <formula>0</formula>
    </cfRule>
  </conditionalFormatting>
  <conditionalFormatting sqref="U183">
    <cfRule type="containsText" dxfId="460" priority="493" operator="containsText" text=" ">
      <formula>NOT(ISERROR(SEARCH(" ",U183)))</formula>
    </cfRule>
  </conditionalFormatting>
  <conditionalFormatting sqref="A184">
    <cfRule type="containsText" dxfId="459" priority="485" operator="containsText" text=" ">
      <formula>NOT(ISERROR(SEARCH(" ",A184)))</formula>
    </cfRule>
  </conditionalFormatting>
  <conditionalFormatting sqref="B184">
    <cfRule type="containsText" dxfId="458" priority="489" operator="containsText" text=" ">
      <formula>NOT(ISERROR(SEARCH(" ",B184)))</formula>
    </cfRule>
  </conditionalFormatting>
  <conditionalFormatting sqref="C184:T184">
    <cfRule type="containsText" dxfId="457" priority="487" operator="containsText" text=" ">
      <formula>NOT(ISERROR(SEARCH(" ",C184)))</formula>
    </cfRule>
  </conditionalFormatting>
  <conditionalFormatting sqref="J184:P184">
    <cfRule type="cellIs" dxfId="456" priority="486" operator="equal">
      <formula>0</formula>
    </cfRule>
  </conditionalFormatting>
  <conditionalFormatting sqref="U184">
    <cfRule type="containsText" dxfId="455" priority="488" operator="containsText" text=" ">
      <formula>NOT(ISERROR(SEARCH(" ",U184)))</formula>
    </cfRule>
  </conditionalFormatting>
  <conditionalFormatting sqref="A185">
    <cfRule type="containsText" dxfId="454" priority="480" operator="containsText" text=" ">
      <formula>NOT(ISERROR(SEARCH(" ",A185)))</formula>
    </cfRule>
  </conditionalFormatting>
  <conditionalFormatting sqref="B185">
    <cfRule type="containsText" dxfId="453" priority="484" operator="containsText" text=" ">
      <formula>NOT(ISERROR(SEARCH(" ",B185)))</formula>
    </cfRule>
  </conditionalFormatting>
  <conditionalFormatting sqref="C185:T185">
    <cfRule type="containsText" dxfId="452" priority="482" operator="containsText" text=" ">
      <formula>NOT(ISERROR(SEARCH(" ",C185)))</formula>
    </cfRule>
  </conditionalFormatting>
  <conditionalFormatting sqref="J185:P185">
    <cfRule type="cellIs" dxfId="451" priority="481" operator="equal">
      <formula>0</formula>
    </cfRule>
  </conditionalFormatting>
  <conditionalFormatting sqref="U185">
    <cfRule type="containsText" dxfId="450" priority="483" operator="containsText" text=" ">
      <formula>NOT(ISERROR(SEARCH(" ",U185)))</formula>
    </cfRule>
  </conditionalFormatting>
  <conditionalFormatting sqref="A186">
    <cfRule type="containsText" dxfId="449" priority="475" operator="containsText" text=" ">
      <formula>NOT(ISERROR(SEARCH(" ",A186)))</formula>
    </cfRule>
  </conditionalFormatting>
  <conditionalFormatting sqref="B186">
    <cfRule type="containsText" dxfId="448" priority="479" operator="containsText" text=" ">
      <formula>NOT(ISERROR(SEARCH(" ",B186)))</formula>
    </cfRule>
  </conditionalFormatting>
  <conditionalFormatting sqref="C186:T186">
    <cfRule type="containsText" dxfId="447" priority="477" operator="containsText" text=" ">
      <formula>NOT(ISERROR(SEARCH(" ",C186)))</formula>
    </cfRule>
  </conditionalFormatting>
  <conditionalFormatting sqref="J186:P186">
    <cfRule type="cellIs" dxfId="446" priority="476" operator="equal">
      <formula>0</formula>
    </cfRule>
  </conditionalFormatting>
  <conditionalFormatting sqref="U186">
    <cfRule type="containsText" dxfId="445" priority="478" operator="containsText" text=" ">
      <formula>NOT(ISERROR(SEARCH(" ",U186)))</formula>
    </cfRule>
  </conditionalFormatting>
  <conditionalFormatting sqref="A187">
    <cfRule type="containsText" dxfId="444" priority="470" operator="containsText" text=" ">
      <formula>NOT(ISERROR(SEARCH(" ",A187)))</formula>
    </cfRule>
  </conditionalFormatting>
  <conditionalFormatting sqref="B187">
    <cfRule type="containsText" dxfId="443" priority="474" operator="containsText" text=" ">
      <formula>NOT(ISERROR(SEARCH(" ",B187)))</formula>
    </cfRule>
  </conditionalFormatting>
  <conditionalFormatting sqref="C187:T187">
    <cfRule type="containsText" dxfId="442" priority="472" operator="containsText" text=" ">
      <formula>NOT(ISERROR(SEARCH(" ",C187)))</formula>
    </cfRule>
  </conditionalFormatting>
  <conditionalFormatting sqref="J187:P187">
    <cfRule type="cellIs" dxfId="441" priority="471" operator="equal">
      <formula>0</formula>
    </cfRule>
  </conditionalFormatting>
  <conditionalFormatting sqref="U187">
    <cfRule type="containsText" dxfId="440" priority="473" operator="containsText" text=" ">
      <formula>NOT(ISERROR(SEARCH(" ",U187)))</formula>
    </cfRule>
  </conditionalFormatting>
  <conditionalFormatting sqref="A188">
    <cfRule type="containsText" dxfId="439" priority="465" operator="containsText" text=" ">
      <formula>NOT(ISERROR(SEARCH(" ",A188)))</formula>
    </cfRule>
  </conditionalFormatting>
  <conditionalFormatting sqref="B188">
    <cfRule type="containsText" dxfId="438" priority="469" operator="containsText" text=" ">
      <formula>NOT(ISERROR(SEARCH(" ",B188)))</formula>
    </cfRule>
  </conditionalFormatting>
  <conditionalFormatting sqref="C188:T188">
    <cfRule type="containsText" dxfId="437" priority="467" operator="containsText" text=" ">
      <formula>NOT(ISERROR(SEARCH(" ",C188)))</formula>
    </cfRule>
  </conditionalFormatting>
  <conditionalFormatting sqref="J188:P188">
    <cfRule type="cellIs" dxfId="436" priority="466" operator="equal">
      <formula>0</formula>
    </cfRule>
  </conditionalFormatting>
  <conditionalFormatting sqref="U188">
    <cfRule type="containsText" dxfId="435" priority="468" operator="containsText" text=" ">
      <formula>NOT(ISERROR(SEARCH(" ",U188)))</formula>
    </cfRule>
  </conditionalFormatting>
  <conditionalFormatting sqref="A189">
    <cfRule type="containsText" dxfId="434" priority="460" operator="containsText" text=" ">
      <formula>NOT(ISERROR(SEARCH(" ",A189)))</formula>
    </cfRule>
  </conditionalFormatting>
  <conditionalFormatting sqref="B189">
    <cfRule type="containsText" dxfId="433" priority="464" operator="containsText" text=" ">
      <formula>NOT(ISERROR(SEARCH(" ",B189)))</formula>
    </cfRule>
  </conditionalFormatting>
  <conditionalFormatting sqref="C189:T189">
    <cfRule type="containsText" dxfId="432" priority="462" operator="containsText" text=" ">
      <formula>NOT(ISERROR(SEARCH(" ",C189)))</formula>
    </cfRule>
  </conditionalFormatting>
  <conditionalFormatting sqref="J189:P189">
    <cfRule type="cellIs" dxfId="431" priority="461" operator="equal">
      <formula>0</formula>
    </cfRule>
  </conditionalFormatting>
  <conditionalFormatting sqref="U189">
    <cfRule type="containsText" dxfId="430" priority="463" operator="containsText" text=" ">
      <formula>NOT(ISERROR(SEARCH(" ",U189)))</formula>
    </cfRule>
  </conditionalFormatting>
  <conditionalFormatting sqref="A190">
    <cfRule type="containsText" dxfId="429" priority="455" operator="containsText" text=" ">
      <formula>NOT(ISERROR(SEARCH(" ",A190)))</formula>
    </cfRule>
  </conditionalFormatting>
  <conditionalFormatting sqref="B190">
    <cfRule type="containsText" dxfId="428" priority="459" operator="containsText" text=" ">
      <formula>NOT(ISERROR(SEARCH(" ",B190)))</formula>
    </cfRule>
  </conditionalFormatting>
  <conditionalFormatting sqref="U190">
    <cfRule type="containsText" dxfId="427" priority="458" operator="containsText" text=" ">
      <formula>NOT(ISERROR(SEARCH(" ",U190)))</formula>
    </cfRule>
  </conditionalFormatting>
  <conditionalFormatting sqref="A191">
    <cfRule type="containsText" dxfId="426" priority="400" operator="containsText" text=" ">
      <formula>NOT(ISERROR(SEARCH(" ",A191)))</formula>
    </cfRule>
  </conditionalFormatting>
  <conditionalFormatting sqref="B191">
    <cfRule type="containsText" dxfId="425" priority="404" operator="containsText" text=" ">
      <formula>NOT(ISERROR(SEARCH(" ",B191)))</formula>
    </cfRule>
  </conditionalFormatting>
  <conditionalFormatting sqref="U191">
    <cfRule type="containsText" dxfId="424" priority="403" operator="containsText" text=" ">
      <formula>NOT(ISERROR(SEARCH(" ",U191)))</formula>
    </cfRule>
  </conditionalFormatting>
  <conditionalFormatting sqref="A192">
    <cfRule type="containsText" dxfId="423" priority="395" operator="containsText" text=" ">
      <formula>NOT(ISERROR(SEARCH(" ",A192)))</formula>
    </cfRule>
  </conditionalFormatting>
  <conditionalFormatting sqref="B192">
    <cfRule type="containsText" dxfId="422" priority="399" operator="containsText" text=" ">
      <formula>NOT(ISERROR(SEARCH(" ",B192)))</formula>
    </cfRule>
  </conditionalFormatting>
  <conditionalFormatting sqref="C192:T192">
    <cfRule type="containsText" dxfId="421" priority="397" operator="containsText" text=" ">
      <formula>NOT(ISERROR(SEARCH(" ",C192)))</formula>
    </cfRule>
  </conditionalFormatting>
  <conditionalFormatting sqref="J192:P192">
    <cfRule type="cellIs" dxfId="420" priority="396" operator="equal">
      <formula>0</formula>
    </cfRule>
  </conditionalFormatting>
  <conditionalFormatting sqref="U192">
    <cfRule type="containsText" dxfId="419" priority="398" operator="containsText" text=" ">
      <formula>NOT(ISERROR(SEARCH(" ",U192)))</formula>
    </cfRule>
  </conditionalFormatting>
  <conditionalFormatting sqref="A193">
    <cfRule type="containsText" dxfId="418" priority="390" operator="containsText" text=" ">
      <formula>NOT(ISERROR(SEARCH(" ",A193)))</formula>
    </cfRule>
  </conditionalFormatting>
  <conditionalFormatting sqref="B193">
    <cfRule type="containsText" dxfId="417" priority="394" operator="containsText" text=" ">
      <formula>NOT(ISERROR(SEARCH(" ",B193)))</formula>
    </cfRule>
  </conditionalFormatting>
  <conditionalFormatting sqref="C193:T193">
    <cfRule type="containsText" dxfId="416" priority="392" operator="containsText" text=" ">
      <formula>NOT(ISERROR(SEARCH(" ",C193)))</formula>
    </cfRule>
  </conditionalFormatting>
  <conditionalFormatting sqref="J193:P193">
    <cfRule type="cellIs" dxfId="415" priority="391" operator="equal">
      <formula>0</formula>
    </cfRule>
  </conditionalFormatting>
  <conditionalFormatting sqref="U193">
    <cfRule type="containsText" dxfId="414" priority="393" operator="containsText" text=" ">
      <formula>NOT(ISERROR(SEARCH(" ",U193)))</formula>
    </cfRule>
  </conditionalFormatting>
  <conditionalFormatting sqref="A194">
    <cfRule type="containsText" dxfId="413" priority="385" operator="containsText" text=" ">
      <formula>NOT(ISERROR(SEARCH(" ",A194)))</formula>
    </cfRule>
  </conditionalFormatting>
  <conditionalFormatting sqref="B194">
    <cfRule type="containsText" dxfId="412" priority="389" operator="containsText" text=" ">
      <formula>NOT(ISERROR(SEARCH(" ",B194)))</formula>
    </cfRule>
  </conditionalFormatting>
  <conditionalFormatting sqref="C194:T194">
    <cfRule type="containsText" dxfId="411" priority="387" operator="containsText" text=" ">
      <formula>NOT(ISERROR(SEARCH(" ",C194)))</formula>
    </cfRule>
  </conditionalFormatting>
  <conditionalFormatting sqref="J194:P194">
    <cfRule type="cellIs" dxfId="410" priority="386" operator="equal">
      <formula>0</formula>
    </cfRule>
  </conditionalFormatting>
  <conditionalFormatting sqref="U194">
    <cfRule type="containsText" dxfId="409" priority="388" operator="containsText" text=" ">
      <formula>NOT(ISERROR(SEARCH(" ",U194)))</formula>
    </cfRule>
  </conditionalFormatting>
  <conditionalFormatting sqref="A195">
    <cfRule type="containsText" dxfId="408" priority="380" operator="containsText" text=" ">
      <formula>NOT(ISERROR(SEARCH(" ",A195)))</formula>
    </cfRule>
  </conditionalFormatting>
  <conditionalFormatting sqref="B195">
    <cfRule type="containsText" dxfId="407" priority="384" operator="containsText" text=" ">
      <formula>NOT(ISERROR(SEARCH(" ",B195)))</formula>
    </cfRule>
  </conditionalFormatting>
  <conditionalFormatting sqref="C195:T195">
    <cfRule type="containsText" dxfId="406" priority="382" operator="containsText" text=" ">
      <formula>NOT(ISERROR(SEARCH(" ",C195)))</formula>
    </cfRule>
  </conditionalFormatting>
  <conditionalFormatting sqref="J195:P195">
    <cfRule type="cellIs" dxfId="405" priority="381" operator="equal">
      <formula>0</formula>
    </cfRule>
  </conditionalFormatting>
  <conditionalFormatting sqref="U195">
    <cfRule type="containsText" dxfId="404" priority="383" operator="containsText" text=" ">
      <formula>NOT(ISERROR(SEARCH(" ",U195)))</formula>
    </cfRule>
  </conditionalFormatting>
  <conditionalFormatting sqref="A196">
    <cfRule type="containsText" dxfId="403" priority="375" operator="containsText" text=" ">
      <formula>NOT(ISERROR(SEARCH(" ",A196)))</formula>
    </cfRule>
  </conditionalFormatting>
  <conditionalFormatting sqref="B196">
    <cfRule type="containsText" dxfId="402" priority="379" operator="containsText" text=" ">
      <formula>NOT(ISERROR(SEARCH(" ",B196)))</formula>
    </cfRule>
  </conditionalFormatting>
  <conditionalFormatting sqref="C196:T196">
    <cfRule type="containsText" dxfId="401" priority="377" operator="containsText" text=" ">
      <formula>NOT(ISERROR(SEARCH(" ",C196)))</formula>
    </cfRule>
  </conditionalFormatting>
  <conditionalFormatting sqref="J196:P196">
    <cfRule type="cellIs" dxfId="400" priority="376" operator="equal">
      <formula>0</formula>
    </cfRule>
  </conditionalFormatting>
  <conditionalFormatting sqref="U196">
    <cfRule type="containsText" dxfId="399" priority="378" operator="containsText" text=" ">
      <formula>NOT(ISERROR(SEARCH(" ",U196)))</formula>
    </cfRule>
  </conditionalFormatting>
  <conditionalFormatting sqref="A197">
    <cfRule type="containsText" dxfId="398" priority="370" operator="containsText" text=" ">
      <formula>NOT(ISERROR(SEARCH(" ",A197)))</formula>
    </cfRule>
  </conditionalFormatting>
  <conditionalFormatting sqref="B197">
    <cfRule type="containsText" dxfId="397" priority="374" operator="containsText" text=" ">
      <formula>NOT(ISERROR(SEARCH(" ",B197)))</formula>
    </cfRule>
  </conditionalFormatting>
  <conditionalFormatting sqref="C197:T197">
    <cfRule type="containsText" dxfId="396" priority="372" operator="containsText" text=" ">
      <formula>NOT(ISERROR(SEARCH(" ",C197)))</formula>
    </cfRule>
  </conditionalFormatting>
  <conditionalFormatting sqref="J197:P197">
    <cfRule type="cellIs" dxfId="395" priority="371" operator="equal">
      <formula>0</formula>
    </cfRule>
  </conditionalFormatting>
  <conditionalFormatting sqref="U197">
    <cfRule type="containsText" dxfId="394" priority="373" operator="containsText" text=" ">
      <formula>NOT(ISERROR(SEARCH(" ",U197)))</formula>
    </cfRule>
  </conditionalFormatting>
  <conditionalFormatting sqref="A198">
    <cfRule type="containsText" dxfId="393" priority="365" operator="containsText" text=" ">
      <formula>NOT(ISERROR(SEARCH(" ",A198)))</formula>
    </cfRule>
  </conditionalFormatting>
  <conditionalFormatting sqref="B198">
    <cfRule type="containsText" dxfId="392" priority="369" operator="containsText" text=" ">
      <formula>NOT(ISERROR(SEARCH(" ",B198)))</formula>
    </cfRule>
  </conditionalFormatting>
  <conditionalFormatting sqref="C198:T198">
    <cfRule type="containsText" dxfId="391" priority="367" operator="containsText" text=" ">
      <formula>NOT(ISERROR(SEARCH(" ",C198)))</formula>
    </cfRule>
  </conditionalFormatting>
  <conditionalFormatting sqref="J198:P198">
    <cfRule type="cellIs" dxfId="390" priority="366" operator="equal">
      <formula>0</formula>
    </cfRule>
  </conditionalFormatting>
  <conditionalFormatting sqref="U198">
    <cfRule type="containsText" dxfId="389" priority="368" operator="containsText" text=" ">
      <formula>NOT(ISERROR(SEARCH(" ",U198)))</formula>
    </cfRule>
  </conditionalFormatting>
  <conditionalFormatting sqref="A199">
    <cfRule type="containsText" dxfId="388" priority="360" operator="containsText" text=" ">
      <formula>NOT(ISERROR(SEARCH(" ",A199)))</formula>
    </cfRule>
  </conditionalFormatting>
  <conditionalFormatting sqref="B199">
    <cfRule type="containsText" dxfId="387" priority="364" operator="containsText" text=" ">
      <formula>NOT(ISERROR(SEARCH(" ",B199)))</formula>
    </cfRule>
  </conditionalFormatting>
  <conditionalFormatting sqref="C199:T199">
    <cfRule type="containsText" dxfId="386" priority="362" operator="containsText" text=" ">
      <formula>NOT(ISERROR(SEARCH(" ",C199)))</formula>
    </cfRule>
  </conditionalFormatting>
  <conditionalFormatting sqref="J199:P199">
    <cfRule type="cellIs" dxfId="385" priority="361" operator="equal">
      <formula>0</formula>
    </cfRule>
  </conditionalFormatting>
  <conditionalFormatting sqref="U199">
    <cfRule type="containsText" dxfId="384" priority="363" operator="containsText" text=" ">
      <formula>NOT(ISERROR(SEARCH(" ",U199)))</formula>
    </cfRule>
  </conditionalFormatting>
  <conditionalFormatting sqref="A200">
    <cfRule type="containsText" dxfId="383" priority="355" operator="containsText" text=" ">
      <formula>NOT(ISERROR(SEARCH(" ",A200)))</formula>
    </cfRule>
  </conditionalFormatting>
  <conditionalFormatting sqref="B200">
    <cfRule type="containsText" dxfId="382" priority="359" operator="containsText" text=" ">
      <formula>NOT(ISERROR(SEARCH(" ",B200)))</formula>
    </cfRule>
  </conditionalFormatting>
  <conditionalFormatting sqref="C200:T200">
    <cfRule type="containsText" dxfId="381" priority="357" operator="containsText" text=" ">
      <formula>NOT(ISERROR(SEARCH(" ",C200)))</formula>
    </cfRule>
  </conditionalFormatting>
  <conditionalFormatting sqref="J200:P200">
    <cfRule type="cellIs" dxfId="380" priority="356" operator="equal">
      <formula>0</formula>
    </cfRule>
  </conditionalFormatting>
  <conditionalFormatting sqref="U200">
    <cfRule type="containsText" dxfId="379" priority="358" operator="containsText" text=" ">
      <formula>NOT(ISERROR(SEARCH(" ",U200)))</formula>
    </cfRule>
  </conditionalFormatting>
  <conditionalFormatting sqref="A201">
    <cfRule type="containsText" dxfId="378" priority="350" operator="containsText" text=" ">
      <formula>NOT(ISERROR(SEARCH(" ",A201)))</formula>
    </cfRule>
  </conditionalFormatting>
  <conditionalFormatting sqref="B201">
    <cfRule type="containsText" dxfId="377" priority="354" operator="containsText" text=" ">
      <formula>NOT(ISERROR(SEARCH(" ",B201)))</formula>
    </cfRule>
  </conditionalFormatting>
  <conditionalFormatting sqref="C201:T201">
    <cfRule type="containsText" dxfId="376" priority="352" operator="containsText" text=" ">
      <formula>NOT(ISERROR(SEARCH(" ",C201)))</formula>
    </cfRule>
  </conditionalFormatting>
  <conditionalFormatting sqref="J201:P201">
    <cfRule type="cellIs" dxfId="375" priority="351" operator="equal">
      <formula>0</formula>
    </cfRule>
  </conditionalFormatting>
  <conditionalFormatting sqref="U201">
    <cfRule type="containsText" dxfId="374" priority="353" operator="containsText" text=" ">
      <formula>NOT(ISERROR(SEARCH(" ",U201)))</formula>
    </cfRule>
  </conditionalFormatting>
  <conditionalFormatting sqref="A202">
    <cfRule type="containsText" dxfId="373" priority="345" operator="containsText" text=" ">
      <formula>NOT(ISERROR(SEARCH(" ",A202)))</formula>
    </cfRule>
  </conditionalFormatting>
  <conditionalFormatting sqref="B202">
    <cfRule type="containsText" dxfId="372" priority="349" operator="containsText" text=" ">
      <formula>NOT(ISERROR(SEARCH(" ",B202)))</formula>
    </cfRule>
  </conditionalFormatting>
  <conditionalFormatting sqref="C202:T202">
    <cfRule type="containsText" dxfId="371" priority="347" operator="containsText" text=" ">
      <formula>NOT(ISERROR(SEARCH(" ",C202)))</formula>
    </cfRule>
  </conditionalFormatting>
  <conditionalFormatting sqref="J202:P202">
    <cfRule type="cellIs" dxfId="370" priority="346" operator="equal">
      <formula>0</formula>
    </cfRule>
  </conditionalFormatting>
  <conditionalFormatting sqref="U202">
    <cfRule type="containsText" dxfId="369" priority="348" operator="containsText" text=" ">
      <formula>NOT(ISERROR(SEARCH(" ",U202)))</formula>
    </cfRule>
  </conditionalFormatting>
  <conditionalFormatting sqref="A203">
    <cfRule type="containsText" dxfId="368" priority="340" operator="containsText" text=" ">
      <formula>NOT(ISERROR(SEARCH(" ",A203)))</formula>
    </cfRule>
  </conditionalFormatting>
  <conditionalFormatting sqref="B203">
    <cfRule type="containsText" dxfId="367" priority="344" operator="containsText" text=" ">
      <formula>NOT(ISERROR(SEARCH(" ",B203)))</formula>
    </cfRule>
  </conditionalFormatting>
  <conditionalFormatting sqref="C203:T203">
    <cfRule type="containsText" dxfId="366" priority="342" operator="containsText" text=" ">
      <formula>NOT(ISERROR(SEARCH(" ",C203)))</formula>
    </cfRule>
  </conditionalFormatting>
  <conditionalFormatting sqref="J203:P203">
    <cfRule type="cellIs" dxfId="365" priority="341" operator="equal">
      <formula>0</formula>
    </cfRule>
  </conditionalFormatting>
  <conditionalFormatting sqref="U203">
    <cfRule type="containsText" dxfId="364" priority="343" operator="containsText" text=" ">
      <formula>NOT(ISERROR(SEARCH(" ",U203)))</formula>
    </cfRule>
  </conditionalFormatting>
  <conditionalFormatting sqref="A204">
    <cfRule type="containsText" dxfId="363" priority="335" operator="containsText" text=" ">
      <formula>NOT(ISERROR(SEARCH(" ",A204)))</formula>
    </cfRule>
  </conditionalFormatting>
  <conditionalFormatting sqref="B204">
    <cfRule type="containsText" dxfId="362" priority="339" operator="containsText" text=" ">
      <formula>NOT(ISERROR(SEARCH(" ",B204)))</formula>
    </cfRule>
  </conditionalFormatting>
  <conditionalFormatting sqref="C204:T204">
    <cfRule type="containsText" dxfId="361" priority="337" operator="containsText" text=" ">
      <formula>NOT(ISERROR(SEARCH(" ",C204)))</formula>
    </cfRule>
  </conditionalFormatting>
  <conditionalFormatting sqref="J204:P204">
    <cfRule type="cellIs" dxfId="360" priority="336" operator="equal">
      <formula>0</formula>
    </cfRule>
  </conditionalFormatting>
  <conditionalFormatting sqref="U204">
    <cfRule type="containsText" dxfId="359" priority="338" operator="containsText" text=" ">
      <formula>NOT(ISERROR(SEARCH(" ",U204)))</formula>
    </cfRule>
  </conditionalFormatting>
  <conditionalFormatting sqref="A205">
    <cfRule type="containsText" dxfId="358" priority="330" operator="containsText" text=" ">
      <formula>NOT(ISERROR(SEARCH(" ",A205)))</formula>
    </cfRule>
  </conditionalFormatting>
  <conditionalFormatting sqref="B205">
    <cfRule type="containsText" dxfId="357" priority="334" operator="containsText" text=" ">
      <formula>NOT(ISERROR(SEARCH(" ",B205)))</formula>
    </cfRule>
  </conditionalFormatting>
  <conditionalFormatting sqref="C205:T205">
    <cfRule type="containsText" dxfId="356" priority="332" operator="containsText" text=" ">
      <formula>NOT(ISERROR(SEARCH(" ",C205)))</formula>
    </cfRule>
  </conditionalFormatting>
  <conditionalFormatting sqref="J205:P205">
    <cfRule type="cellIs" dxfId="355" priority="331" operator="equal">
      <formula>0</formula>
    </cfRule>
  </conditionalFormatting>
  <conditionalFormatting sqref="U205">
    <cfRule type="containsText" dxfId="354" priority="333" operator="containsText" text=" ">
      <formula>NOT(ISERROR(SEARCH(" ",U205)))</formula>
    </cfRule>
  </conditionalFormatting>
  <conditionalFormatting sqref="A206">
    <cfRule type="containsText" dxfId="353" priority="325" operator="containsText" text=" ">
      <formula>NOT(ISERROR(SEARCH(" ",A206)))</formula>
    </cfRule>
  </conditionalFormatting>
  <conditionalFormatting sqref="B206">
    <cfRule type="containsText" dxfId="352" priority="329" operator="containsText" text=" ">
      <formula>NOT(ISERROR(SEARCH(" ",B206)))</formula>
    </cfRule>
  </conditionalFormatting>
  <conditionalFormatting sqref="C206:T206">
    <cfRule type="containsText" dxfId="351" priority="327" operator="containsText" text=" ">
      <formula>NOT(ISERROR(SEARCH(" ",C206)))</formula>
    </cfRule>
  </conditionalFormatting>
  <conditionalFormatting sqref="J206:P206">
    <cfRule type="cellIs" dxfId="350" priority="326" operator="equal">
      <formula>0</formula>
    </cfRule>
  </conditionalFormatting>
  <conditionalFormatting sqref="U206">
    <cfRule type="containsText" dxfId="349" priority="328" operator="containsText" text=" ">
      <formula>NOT(ISERROR(SEARCH(" ",U206)))</formula>
    </cfRule>
  </conditionalFormatting>
  <conditionalFormatting sqref="A207">
    <cfRule type="containsText" dxfId="348" priority="320" operator="containsText" text=" ">
      <formula>NOT(ISERROR(SEARCH(" ",A207)))</formula>
    </cfRule>
  </conditionalFormatting>
  <conditionalFormatting sqref="B207">
    <cfRule type="containsText" dxfId="347" priority="324" operator="containsText" text=" ">
      <formula>NOT(ISERROR(SEARCH(" ",B207)))</formula>
    </cfRule>
  </conditionalFormatting>
  <conditionalFormatting sqref="C207:T207">
    <cfRule type="containsText" dxfId="346" priority="322" operator="containsText" text=" ">
      <formula>NOT(ISERROR(SEARCH(" ",C207)))</formula>
    </cfRule>
  </conditionalFormatting>
  <conditionalFormatting sqref="J207:P207">
    <cfRule type="cellIs" dxfId="345" priority="321" operator="equal">
      <formula>0</formula>
    </cfRule>
  </conditionalFormatting>
  <conditionalFormatting sqref="U207">
    <cfRule type="containsText" dxfId="344" priority="323" operator="containsText" text=" ">
      <formula>NOT(ISERROR(SEARCH(" ",U207)))</formula>
    </cfRule>
  </conditionalFormatting>
  <conditionalFormatting sqref="A208">
    <cfRule type="containsText" dxfId="343" priority="315" operator="containsText" text=" ">
      <formula>NOT(ISERROR(SEARCH(" ",A208)))</formula>
    </cfRule>
  </conditionalFormatting>
  <conditionalFormatting sqref="B208">
    <cfRule type="containsText" dxfId="342" priority="319" operator="containsText" text=" ">
      <formula>NOT(ISERROR(SEARCH(" ",B208)))</formula>
    </cfRule>
  </conditionalFormatting>
  <conditionalFormatting sqref="C208:T208">
    <cfRule type="containsText" dxfId="341" priority="317" operator="containsText" text=" ">
      <formula>NOT(ISERROR(SEARCH(" ",C208)))</formula>
    </cfRule>
  </conditionalFormatting>
  <conditionalFormatting sqref="J208:P208">
    <cfRule type="cellIs" dxfId="340" priority="316" operator="equal">
      <formula>0</formula>
    </cfRule>
  </conditionalFormatting>
  <conditionalFormatting sqref="U208">
    <cfRule type="containsText" dxfId="339" priority="318" operator="containsText" text=" ">
      <formula>NOT(ISERROR(SEARCH(" ",U208)))</formula>
    </cfRule>
  </conditionalFormatting>
  <conditionalFormatting sqref="A209">
    <cfRule type="containsText" dxfId="338" priority="310" operator="containsText" text=" ">
      <formula>NOT(ISERROR(SEARCH(" ",A209)))</formula>
    </cfRule>
  </conditionalFormatting>
  <conditionalFormatting sqref="B209">
    <cfRule type="containsText" dxfId="337" priority="314" operator="containsText" text=" ">
      <formula>NOT(ISERROR(SEARCH(" ",B209)))</formula>
    </cfRule>
  </conditionalFormatting>
  <conditionalFormatting sqref="C209:T209">
    <cfRule type="containsText" dxfId="336" priority="312" operator="containsText" text=" ">
      <formula>NOT(ISERROR(SEARCH(" ",C209)))</formula>
    </cfRule>
  </conditionalFormatting>
  <conditionalFormatting sqref="J209:P209">
    <cfRule type="cellIs" dxfId="335" priority="311" operator="equal">
      <formula>0</formula>
    </cfRule>
  </conditionalFormatting>
  <conditionalFormatting sqref="U209">
    <cfRule type="containsText" dxfId="334" priority="313" operator="containsText" text=" ">
      <formula>NOT(ISERROR(SEARCH(" ",U209)))</formula>
    </cfRule>
  </conditionalFormatting>
  <conditionalFormatting sqref="A210">
    <cfRule type="containsText" dxfId="333" priority="305" operator="containsText" text=" ">
      <formula>NOT(ISERROR(SEARCH(" ",A210)))</formula>
    </cfRule>
  </conditionalFormatting>
  <conditionalFormatting sqref="B210">
    <cfRule type="containsText" dxfId="332" priority="309" operator="containsText" text=" ">
      <formula>NOT(ISERROR(SEARCH(" ",B210)))</formula>
    </cfRule>
  </conditionalFormatting>
  <conditionalFormatting sqref="C210:T210">
    <cfRule type="containsText" dxfId="331" priority="307" operator="containsText" text=" ">
      <formula>NOT(ISERROR(SEARCH(" ",C210)))</formula>
    </cfRule>
  </conditionalFormatting>
  <conditionalFormatting sqref="J210:P210">
    <cfRule type="cellIs" dxfId="330" priority="306" operator="equal">
      <formula>0</formula>
    </cfRule>
  </conditionalFormatting>
  <conditionalFormatting sqref="U210">
    <cfRule type="containsText" dxfId="329" priority="308" operator="containsText" text=" ">
      <formula>NOT(ISERROR(SEARCH(" ",U210)))</formula>
    </cfRule>
  </conditionalFormatting>
  <conditionalFormatting sqref="A211">
    <cfRule type="containsText" dxfId="328" priority="300" operator="containsText" text=" ">
      <formula>NOT(ISERROR(SEARCH(" ",A211)))</formula>
    </cfRule>
  </conditionalFormatting>
  <conditionalFormatting sqref="B211">
    <cfRule type="containsText" dxfId="327" priority="304" operator="containsText" text=" ">
      <formula>NOT(ISERROR(SEARCH(" ",B211)))</formula>
    </cfRule>
  </conditionalFormatting>
  <conditionalFormatting sqref="C211:T211">
    <cfRule type="containsText" dxfId="326" priority="302" operator="containsText" text=" ">
      <formula>NOT(ISERROR(SEARCH(" ",C211)))</formula>
    </cfRule>
  </conditionalFormatting>
  <conditionalFormatting sqref="J211:P211">
    <cfRule type="cellIs" dxfId="325" priority="301" operator="equal">
      <formula>0</formula>
    </cfRule>
  </conditionalFormatting>
  <conditionalFormatting sqref="U211">
    <cfRule type="containsText" dxfId="324" priority="303" operator="containsText" text=" ">
      <formula>NOT(ISERROR(SEARCH(" ",U211)))</formula>
    </cfRule>
  </conditionalFormatting>
  <conditionalFormatting sqref="A212">
    <cfRule type="containsText" dxfId="323" priority="295" operator="containsText" text=" ">
      <formula>NOT(ISERROR(SEARCH(" ",A212)))</formula>
    </cfRule>
  </conditionalFormatting>
  <conditionalFormatting sqref="B212">
    <cfRule type="containsText" dxfId="322" priority="299" operator="containsText" text=" ">
      <formula>NOT(ISERROR(SEARCH(" ",B212)))</formula>
    </cfRule>
  </conditionalFormatting>
  <conditionalFormatting sqref="C212:T212">
    <cfRule type="containsText" dxfId="321" priority="297" operator="containsText" text=" ">
      <formula>NOT(ISERROR(SEARCH(" ",C212)))</formula>
    </cfRule>
  </conditionalFormatting>
  <conditionalFormatting sqref="J212:P212">
    <cfRule type="cellIs" dxfId="320" priority="296" operator="equal">
      <formula>0</formula>
    </cfRule>
  </conditionalFormatting>
  <conditionalFormatting sqref="U212">
    <cfRule type="containsText" dxfId="319" priority="298" operator="containsText" text=" ">
      <formula>NOT(ISERROR(SEARCH(" ",U212)))</formula>
    </cfRule>
  </conditionalFormatting>
  <conditionalFormatting sqref="A213">
    <cfRule type="containsText" dxfId="318" priority="290" operator="containsText" text=" ">
      <formula>NOT(ISERROR(SEARCH(" ",A213)))</formula>
    </cfRule>
  </conditionalFormatting>
  <conditionalFormatting sqref="B213">
    <cfRule type="containsText" dxfId="317" priority="294" operator="containsText" text=" ">
      <formula>NOT(ISERROR(SEARCH(" ",B213)))</formula>
    </cfRule>
  </conditionalFormatting>
  <conditionalFormatting sqref="C213:T213">
    <cfRule type="containsText" dxfId="316" priority="292" operator="containsText" text=" ">
      <formula>NOT(ISERROR(SEARCH(" ",C213)))</formula>
    </cfRule>
  </conditionalFormatting>
  <conditionalFormatting sqref="J213:P213">
    <cfRule type="cellIs" dxfId="315" priority="291" operator="equal">
      <formula>0</formula>
    </cfRule>
  </conditionalFormatting>
  <conditionalFormatting sqref="U213">
    <cfRule type="containsText" dxfId="314" priority="293" operator="containsText" text=" ">
      <formula>NOT(ISERROR(SEARCH(" ",U213)))</formula>
    </cfRule>
  </conditionalFormatting>
  <conditionalFormatting sqref="A214">
    <cfRule type="containsText" dxfId="313" priority="285" operator="containsText" text=" ">
      <formula>NOT(ISERROR(SEARCH(" ",A214)))</formula>
    </cfRule>
  </conditionalFormatting>
  <conditionalFormatting sqref="B214">
    <cfRule type="containsText" dxfId="312" priority="289" operator="containsText" text=" ">
      <formula>NOT(ISERROR(SEARCH(" ",B214)))</formula>
    </cfRule>
  </conditionalFormatting>
  <conditionalFormatting sqref="C214:T214">
    <cfRule type="containsText" dxfId="311" priority="287" operator="containsText" text=" ">
      <formula>NOT(ISERROR(SEARCH(" ",C214)))</formula>
    </cfRule>
  </conditionalFormatting>
  <conditionalFormatting sqref="J214:P214">
    <cfRule type="cellIs" dxfId="310" priority="286" operator="equal">
      <formula>0</formula>
    </cfRule>
  </conditionalFormatting>
  <conditionalFormatting sqref="U214">
    <cfRule type="containsText" dxfId="309" priority="288" operator="containsText" text=" ">
      <formula>NOT(ISERROR(SEARCH(" ",U214)))</formula>
    </cfRule>
  </conditionalFormatting>
  <conditionalFormatting sqref="A215">
    <cfRule type="containsText" dxfId="308" priority="280" operator="containsText" text=" ">
      <formula>NOT(ISERROR(SEARCH(" ",A215)))</formula>
    </cfRule>
  </conditionalFormatting>
  <conditionalFormatting sqref="B215">
    <cfRule type="containsText" dxfId="307" priority="284" operator="containsText" text=" ">
      <formula>NOT(ISERROR(SEARCH(" ",B215)))</formula>
    </cfRule>
  </conditionalFormatting>
  <conditionalFormatting sqref="C215:T215">
    <cfRule type="containsText" dxfId="306" priority="282" operator="containsText" text=" ">
      <formula>NOT(ISERROR(SEARCH(" ",C215)))</formula>
    </cfRule>
  </conditionalFormatting>
  <conditionalFormatting sqref="J215:P215">
    <cfRule type="cellIs" dxfId="305" priority="281" operator="equal">
      <formula>0</formula>
    </cfRule>
  </conditionalFormatting>
  <conditionalFormatting sqref="U215">
    <cfRule type="containsText" dxfId="304" priority="283" operator="containsText" text=" ">
      <formula>NOT(ISERROR(SEARCH(" ",U215)))</formula>
    </cfRule>
  </conditionalFormatting>
  <conditionalFormatting sqref="A216">
    <cfRule type="containsText" dxfId="303" priority="275" operator="containsText" text=" ">
      <formula>NOT(ISERROR(SEARCH(" ",A216)))</formula>
    </cfRule>
  </conditionalFormatting>
  <conditionalFormatting sqref="B216">
    <cfRule type="containsText" dxfId="302" priority="279" operator="containsText" text=" ">
      <formula>NOT(ISERROR(SEARCH(" ",B216)))</formula>
    </cfRule>
  </conditionalFormatting>
  <conditionalFormatting sqref="C216:T216">
    <cfRule type="containsText" dxfId="301" priority="277" operator="containsText" text=" ">
      <formula>NOT(ISERROR(SEARCH(" ",C216)))</formula>
    </cfRule>
  </conditionalFormatting>
  <conditionalFormatting sqref="J216:P216">
    <cfRule type="cellIs" dxfId="300" priority="276" operator="equal">
      <formula>0</formula>
    </cfRule>
  </conditionalFormatting>
  <conditionalFormatting sqref="U216">
    <cfRule type="containsText" dxfId="299" priority="278" operator="containsText" text=" ">
      <formula>NOT(ISERROR(SEARCH(" ",U216)))</formula>
    </cfRule>
  </conditionalFormatting>
  <conditionalFormatting sqref="A217">
    <cfRule type="containsText" dxfId="298" priority="270" operator="containsText" text=" ">
      <formula>NOT(ISERROR(SEARCH(" ",A217)))</formula>
    </cfRule>
  </conditionalFormatting>
  <conditionalFormatting sqref="B217">
    <cfRule type="containsText" dxfId="297" priority="274" operator="containsText" text=" ">
      <formula>NOT(ISERROR(SEARCH(" ",B217)))</formula>
    </cfRule>
  </conditionalFormatting>
  <conditionalFormatting sqref="C217:T217">
    <cfRule type="containsText" dxfId="296" priority="272" operator="containsText" text=" ">
      <formula>NOT(ISERROR(SEARCH(" ",C217)))</formula>
    </cfRule>
  </conditionalFormatting>
  <conditionalFormatting sqref="J217:P217">
    <cfRule type="cellIs" dxfId="295" priority="271" operator="equal">
      <formula>0</formula>
    </cfRule>
  </conditionalFormatting>
  <conditionalFormatting sqref="U217">
    <cfRule type="containsText" dxfId="294" priority="273" operator="containsText" text=" ">
      <formula>NOT(ISERROR(SEARCH(" ",U217)))</formula>
    </cfRule>
  </conditionalFormatting>
  <conditionalFormatting sqref="A218">
    <cfRule type="containsText" dxfId="293" priority="265" operator="containsText" text=" ">
      <formula>NOT(ISERROR(SEARCH(" ",A218)))</formula>
    </cfRule>
  </conditionalFormatting>
  <conditionalFormatting sqref="B218">
    <cfRule type="containsText" dxfId="292" priority="269" operator="containsText" text=" ">
      <formula>NOT(ISERROR(SEARCH(" ",B218)))</formula>
    </cfRule>
  </conditionalFormatting>
  <conditionalFormatting sqref="C218:T218">
    <cfRule type="containsText" dxfId="291" priority="267" operator="containsText" text=" ">
      <formula>NOT(ISERROR(SEARCH(" ",C218)))</formula>
    </cfRule>
  </conditionalFormatting>
  <conditionalFormatting sqref="J218:P218">
    <cfRule type="cellIs" dxfId="290" priority="266" operator="equal">
      <formula>0</formula>
    </cfRule>
  </conditionalFormatting>
  <conditionalFormatting sqref="U218">
    <cfRule type="containsText" dxfId="289" priority="268" operator="containsText" text=" ">
      <formula>NOT(ISERROR(SEARCH(" ",U218)))</formula>
    </cfRule>
  </conditionalFormatting>
  <conditionalFormatting sqref="A219">
    <cfRule type="containsText" dxfId="288" priority="260" operator="containsText" text=" ">
      <formula>NOT(ISERROR(SEARCH(" ",A219)))</formula>
    </cfRule>
  </conditionalFormatting>
  <conditionalFormatting sqref="B219">
    <cfRule type="containsText" dxfId="287" priority="264" operator="containsText" text=" ">
      <formula>NOT(ISERROR(SEARCH(" ",B219)))</formula>
    </cfRule>
  </conditionalFormatting>
  <conditionalFormatting sqref="U219">
    <cfRule type="containsText" dxfId="286" priority="263" operator="containsText" text=" ">
      <formula>NOT(ISERROR(SEARCH(" ",U219)))</formula>
    </cfRule>
  </conditionalFormatting>
  <conditionalFormatting sqref="A220">
    <cfRule type="containsText" dxfId="285" priority="255" operator="containsText" text=" ">
      <formula>NOT(ISERROR(SEARCH(" ",A220)))</formula>
    </cfRule>
  </conditionalFormatting>
  <conditionalFormatting sqref="B220">
    <cfRule type="containsText" dxfId="284" priority="259" operator="containsText" text=" ">
      <formula>NOT(ISERROR(SEARCH(" ",B220)))</formula>
    </cfRule>
  </conditionalFormatting>
  <conditionalFormatting sqref="U220">
    <cfRule type="containsText" dxfId="283" priority="258" operator="containsText" text=" ">
      <formula>NOT(ISERROR(SEARCH(" ",U220)))</formula>
    </cfRule>
  </conditionalFormatting>
  <conditionalFormatting sqref="A221">
    <cfRule type="containsText" dxfId="282" priority="200" operator="containsText" text=" ">
      <formula>NOT(ISERROR(SEARCH(" ",A221)))</formula>
    </cfRule>
  </conditionalFormatting>
  <conditionalFormatting sqref="B221">
    <cfRule type="containsText" dxfId="281" priority="204" operator="containsText" text=" ">
      <formula>NOT(ISERROR(SEARCH(" ",B221)))</formula>
    </cfRule>
  </conditionalFormatting>
  <conditionalFormatting sqref="U221">
    <cfRule type="containsText" dxfId="280" priority="203" operator="containsText" text=" ">
      <formula>NOT(ISERROR(SEARCH(" ",U221)))</formula>
    </cfRule>
  </conditionalFormatting>
  <conditionalFormatting sqref="A222">
    <cfRule type="containsText" dxfId="279" priority="195" operator="containsText" text=" ">
      <formula>NOT(ISERROR(SEARCH(" ",A222)))</formula>
    </cfRule>
  </conditionalFormatting>
  <conditionalFormatting sqref="B222">
    <cfRule type="containsText" dxfId="278" priority="199" operator="containsText" text=" ">
      <formula>NOT(ISERROR(SEARCH(" ",B222)))</formula>
    </cfRule>
  </conditionalFormatting>
  <conditionalFormatting sqref="U222">
    <cfRule type="containsText" dxfId="277" priority="198" operator="containsText" text=" ">
      <formula>NOT(ISERROR(SEARCH(" ",U222)))</formula>
    </cfRule>
  </conditionalFormatting>
  <conditionalFormatting sqref="A223">
    <cfRule type="containsText" dxfId="276" priority="190" operator="containsText" text=" ">
      <formula>NOT(ISERROR(SEARCH(" ",A223)))</formula>
    </cfRule>
  </conditionalFormatting>
  <conditionalFormatting sqref="B223">
    <cfRule type="containsText" dxfId="275" priority="194" operator="containsText" text=" ">
      <formula>NOT(ISERROR(SEARCH(" ",B223)))</formula>
    </cfRule>
  </conditionalFormatting>
  <conditionalFormatting sqref="U223">
    <cfRule type="containsText" dxfId="274" priority="193" operator="containsText" text=" ">
      <formula>NOT(ISERROR(SEARCH(" ",U223)))</formula>
    </cfRule>
  </conditionalFormatting>
  <conditionalFormatting sqref="A224">
    <cfRule type="containsText" dxfId="273" priority="185" operator="containsText" text=" ">
      <formula>NOT(ISERROR(SEARCH(" ",A224)))</formula>
    </cfRule>
  </conditionalFormatting>
  <conditionalFormatting sqref="B224">
    <cfRule type="containsText" dxfId="272" priority="189" operator="containsText" text=" ">
      <formula>NOT(ISERROR(SEARCH(" ",B224)))</formula>
    </cfRule>
  </conditionalFormatting>
  <conditionalFormatting sqref="U224">
    <cfRule type="containsText" dxfId="271" priority="188" operator="containsText" text=" ">
      <formula>NOT(ISERROR(SEARCH(" ",U224)))</formula>
    </cfRule>
  </conditionalFormatting>
  <conditionalFormatting sqref="A225">
    <cfRule type="containsText" dxfId="270" priority="180" operator="containsText" text=" ">
      <formula>NOT(ISERROR(SEARCH(" ",A225)))</formula>
    </cfRule>
  </conditionalFormatting>
  <conditionalFormatting sqref="B225">
    <cfRule type="containsText" dxfId="269" priority="184" operator="containsText" text=" ">
      <formula>NOT(ISERROR(SEARCH(" ",B225)))</formula>
    </cfRule>
  </conditionalFormatting>
  <conditionalFormatting sqref="U225">
    <cfRule type="containsText" dxfId="268" priority="183" operator="containsText" text=" ">
      <formula>NOT(ISERROR(SEARCH(" ",U225)))</formula>
    </cfRule>
  </conditionalFormatting>
  <conditionalFormatting sqref="A226">
    <cfRule type="containsText" dxfId="267" priority="175" operator="containsText" text=" ">
      <formula>NOT(ISERROR(SEARCH(" ",A226)))</formula>
    </cfRule>
  </conditionalFormatting>
  <conditionalFormatting sqref="B226">
    <cfRule type="containsText" dxfId="266" priority="179" operator="containsText" text=" ">
      <formula>NOT(ISERROR(SEARCH(" ",B226)))</formula>
    </cfRule>
  </conditionalFormatting>
  <conditionalFormatting sqref="U226">
    <cfRule type="containsText" dxfId="265" priority="178" operator="containsText" text=" ">
      <formula>NOT(ISERROR(SEARCH(" ",U226)))</formula>
    </cfRule>
  </conditionalFormatting>
  <conditionalFormatting sqref="A227">
    <cfRule type="containsText" dxfId="264" priority="170" operator="containsText" text=" ">
      <formula>NOT(ISERROR(SEARCH(" ",A227)))</formula>
    </cfRule>
  </conditionalFormatting>
  <conditionalFormatting sqref="B227">
    <cfRule type="containsText" dxfId="263" priority="174" operator="containsText" text=" ">
      <formula>NOT(ISERROR(SEARCH(" ",B227)))</formula>
    </cfRule>
  </conditionalFormatting>
  <conditionalFormatting sqref="U227">
    <cfRule type="containsText" dxfId="262" priority="173" operator="containsText" text=" ">
      <formula>NOT(ISERROR(SEARCH(" ",U227)))</formula>
    </cfRule>
  </conditionalFormatting>
  <conditionalFormatting sqref="A228">
    <cfRule type="containsText" dxfId="261" priority="165" operator="containsText" text=" ">
      <formula>NOT(ISERROR(SEARCH(" ",A228)))</formula>
    </cfRule>
  </conditionalFormatting>
  <conditionalFormatting sqref="B228">
    <cfRule type="containsText" dxfId="260" priority="169" operator="containsText" text=" ">
      <formula>NOT(ISERROR(SEARCH(" ",B228)))</formula>
    </cfRule>
  </conditionalFormatting>
  <conditionalFormatting sqref="U228">
    <cfRule type="containsText" dxfId="259" priority="168" operator="containsText" text=" ">
      <formula>NOT(ISERROR(SEARCH(" ",U228)))</formula>
    </cfRule>
  </conditionalFormatting>
  <conditionalFormatting sqref="A229">
    <cfRule type="containsText" dxfId="258" priority="160" operator="containsText" text=" ">
      <formula>NOT(ISERROR(SEARCH(" ",A229)))</formula>
    </cfRule>
  </conditionalFormatting>
  <conditionalFormatting sqref="B229">
    <cfRule type="containsText" dxfId="257" priority="164" operator="containsText" text=" ">
      <formula>NOT(ISERROR(SEARCH(" ",B229)))</formula>
    </cfRule>
  </conditionalFormatting>
  <conditionalFormatting sqref="U229">
    <cfRule type="containsText" dxfId="256" priority="163" operator="containsText" text=" ">
      <formula>NOT(ISERROR(SEARCH(" ",U229)))</formula>
    </cfRule>
  </conditionalFormatting>
  <conditionalFormatting sqref="A230">
    <cfRule type="containsText" dxfId="255" priority="155" operator="containsText" text=" ">
      <formula>NOT(ISERROR(SEARCH(" ",A230)))</formula>
    </cfRule>
  </conditionalFormatting>
  <conditionalFormatting sqref="B230">
    <cfRule type="containsText" dxfId="254" priority="159" operator="containsText" text=" ">
      <formula>NOT(ISERROR(SEARCH(" ",B230)))</formula>
    </cfRule>
  </conditionalFormatting>
  <conditionalFormatting sqref="U230">
    <cfRule type="containsText" dxfId="253" priority="158" operator="containsText" text=" ">
      <formula>NOT(ISERROR(SEARCH(" ",U230)))</formula>
    </cfRule>
  </conditionalFormatting>
  <conditionalFormatting sqref="A231">
    <cfRule type="containsText" dxfId="252" priority="50" operator="containsText" text=" ">
      <formula>NOT(ISERROR(SEARCH(" ",A231)))</formula>
    </cfRule>
  </conditionalFormatting>
  <conditionalFormatting sqref="B231">
    <cfRule type="containsText" dxfId="251" priority="54" operator="containsText" text=" ">
      <formula>NOT(ISERROR(SEARCH(" ",B231)))</formula>
    </cfRule>
  </conditionalFormatting>
  <conditionalFormatting sqref="U231">
    <cfRule type="containsText" dxfId="250" priority="53" operator="containsText" text=" ">
      <formula>NOT(ISERROR(SEARCH(" ",U231)))</formula>
    </cfRule>
  </conditionalFormatting>
  <conditionalFormatting sqref="A232">
    <cfRule type="containsText" dxfId="249" priority="45" operator="containsText" text=" ">
      <formula>NOT(ISERROR(SEARCH(" ",A232)))</formula>
    </cfRule>
  </conditionalFormatting>
  <conditionalFormatting sqref="B232">
    <cfRule type="containsText" dxfId="248" priority="49" operator="containsText" text=" ">
      <formula>NOT(ISERROR(SEARCH(" ",B232)))</formula>
    </cfRule>
  </conditionalFormatting>
  <conditionalFormatting sqref="U232">
    <cfRule type="containsText" dxfId="247" priority="48" operator="containsText" text=" ">
      <formula>NOT(ISERROR(SEARCH(" ",U232)))</formula>
    </cfRule>
  </conditionalFormatting>
  <conditionalFormatting sqref="A233">
    <cfRule type="containsText" dxfId="246" priority="40" operator="containsText" text=" ">
      <formula>NOT(ISERROR(SEARCH(" ",A233)))</formula>
    </cfRule>
  </conditionalFormatting>
  <conditionalFormatting sqref="B233">
    <cfRule type="containsText" dxfId="245" priority="44" operator="containsText" text=" ">
      <formula>NOT(ISERROR(SEARCH(" ",B233)))</formula>
    </cfRule>
  </conditionalFormatting>
  <conditionalFormatting sqref="C233:T233">
    <cfRule type="containsText" dxfId="244" priority="42" operator="containsText" text=" ">
      <formula>NOT(ISERROR(SEARCH(" ",C233)))</formula>
    </cfRule>
  </conditionalFormatting>
  <conditionalFormatting sqref="J233:P233">
    <cfRule type="cellIs" dxfId="243" priority="41" operator="equal">
      <formula>0</formula>
    </cfRule>
  </conditionalFormatting>
  <conditionalFormatting sqref="U233">
    <cfRule type="containsText" dxfId="242" priority="43" operator="containsText" text=" ">
      <formula>NOT(ISERROR(SEARCH(" ",U233)))</formula>
    </cfRule>
  </conditionalFormatting>
  <conditionalFormatting sqref="A234">
    <cfRule type="containsText" dxfId="241" priority="35" operator="containsText" text=" ">
      <formula>NOT(ISERROR(SEARCH(" ",A234)))</formula>
    </cfRule>
  </conditionalFormatting>
  <conditionalFormatting sqref="B234">
    <cfRule type="containsText" dxfId="240" priority="39" operator="containsText" text=" ">
      <formula>NOT(ISERROR(SEARCH(" ",B234)))</formula>
    </cfRule>
  </conditionalFormatting>
  <conditionalFormatting sqref="C234:T234">
    <cfRule type="containsText" dxfId="239" priority="37" operator="containsText" text=" ">
      <formula>NOT(ISERROR(SEARCH(" ",C234)))</formula>
    </cfRule>
  </conditionalFormatting>
  <conditionalFormatting sqref="J234:P234">
    <cfRule type="cellIs" dxfId="238" priority="36" operator="equal">
      <formula>0</formula>
    </cfRule>
  </conditionalFormatting>
  <conditionalFormatting sqref="U234">
    <cfRule type="containsText" dxfId="237" priority="38" operator="containsText" text=" ">
      <formula>NOT(ISERROR(SEARCH(" ",U234)))</formula>
    </cfRule>
  </conditionalFormatting>
  <conditionalFormatting sqref="A235">
    <cfRule type="containsText" dxfId="236" priority="30" operator="containsText" text=" ">
      <formula>NOT(ISERROR(SEARCH(" ",A235)))</formula>
    </cfRule>
  </conditionalFormatting>
  <conditionalFormatting sqref="B235">
    <cfRule type="containsText" dxfId="235" priority="34" operator="containsText" text=" ">
      <formula>NOT(ISERROR(SEARCH(" ",B235)))</formula>
    </cfRule>
  </conditionalFormatting>
  <conditionalFormatting sqref="C235:T235">
    <cfRule type="containsText" dxfId="234" priority="32" operator="containsText" text=" ">
      <formula>NOT(ISERROR(SEARCH(" ",C235)))</formula>
    </cfRule>
  </conditionalFormatting>
  <conditionalFormatting sqref="J235:P235">
    <cfRule type="cellIs" dxfId="233" priority="31" operator="equal">
      <formula>0</formula>
    </cfRule>
  </conditionalFormatting>
  <conditionalFormatting sqref="U235">
    <cfRule type="containsText" dxfId="232" priority="33" operator="containsText" text=" ">
      <formula>NOT(ISERROR(SEARCH(" ",U235)))</formula>
    </cfRule>
  </conditionalFormatting>
  <conditionalFormatting sqref="A236">
    <cfRule type="containsText" dxfId="231" priority="25" operator="containsText" text=" ">
      <formula>NOT(ISERROR(SEARCH(" ",A236)))</formula>
    </cfRule>
  </conditionalFormatting>
  <conditionalFormatting sqref="B236">
    <cfRule type="containsText" dxfId="230" priority="29" operator="containsText" text=" ">
      <formula>NOT(ISERROR(SEARCH(" ",B236)))</formula>
    </cfRule>
  </conditionalFormatting>
  <conditionalFormatting sqref="C236:T236">
    <cfRule type="containsText" dxfId="229" priority="27" operator="containsText" text=" ">
      <formula>NOT(ISERROR(SEARCH(" ",C236)))</formula>
    </cfRule>
  </conditionalFormatting>
  <conditionalFormatting sqref="J236:P236">
    <cfRule type="cellIs" dxfId="228" priority="26" operator="equal">
      <formula>0</formula>
    </cfRule>
  </conditionalFormatting>
  <conditionalFormatting sqref="U236">
    <cfRule type="containsText" dxfId="227" priority="28" operator="containsText" text=" ">
      <formula>NOT(ISERROR(SEARCH(" ",U236)))</formula>
    </cfRule>
  </conditionalFormatting>
  <conditionalFormatting sqref="A237">
    <cfRule type="containsText" dxfId="226" priority="20" operator="containsText" text=" ">
      <formula>NOT(ISERROR(SEARCH(" ",A237)))</formula>
    </cfRule>
  </conditionalFormatting>
  <conditionalFormatting sqref="B237">
    <cfRule type="containsText" dxfId="225" priority="24" operator="containsText" text=" ">
      <formula>NOT(ISERROR(SEARCH(" ",B237)))</formula>
    </cfRule>
  </conditionalFormatting>
  <conditionalFormatting sqref="C237:T237">
    <cfRule type="containsText" dxfId="224" priority="22" operator="containsText" text=" ">
      <formula>NOT(ISERROR(SEARCH(" ",C237)))</formula>
    </cfRule>
  </conditionalFormatting>
  <conditionalFormatting sqref="J237:P237">
    <cfRule type="cellIs" dxfId="223" priority="21" operator="equal">
      <formula>0</formula>
    </cfRule>
  </conditionalFormatting>
  <conditionalFormatting sqref="U237">
    <cfRule type="containsText" dxfId="222" priority="23" operator="containsText" text=" ">
      <formula>NOT(ISERROR(SEARCH(" ",U237)))</formula>
    </cfRule>
  </conditionalFormatting>
  <conditionalFormatting sqref="A238">
    <cfRule type="containsText" dxfId="221" priority="15" operator="containsText" text=" ">
      <formula>NOT(ISERROR(SEARCH(" ",A238)))</formula>
    </cfRule>
  </conditionalFormatting>
  <conditionalFormatting sqref="B238">
    <cfRule type="containsText" dxfId="220" priority="19" operator="containsText" text=" ">
      <formula>NOT(ISERROR(SEARCH(" ",B238)))</formula>
    </cfRule>
  </conditionalFormatting>
  <conditionalFormatting sqref="C238:T238">
    <cfRule type="containsText" dxfId="219" priority="17" operator="containsText" text=" ">
      <formula>NOT(ISERROR(SEARCH(" ",C238)))</formula>
    </cfRule>
  </conditionalFormatting>
  <conditionalFormatting sqref="J238:P238">
    <cfRule type="cellIs" dxfId="218" priority="16" operator="equal">
      <formula>0</formula>
    </cfRule>
  </conditionalFormatting>
  <conditionalFormatting sqref="U238">
    <cfRule type="containsText" dxfId="217" priority="18" operator="containsText" text=" ">
      <formula>NOT(ISERROR(SEARCH(" ",U238)))</formula>
    </cfRule>
  </conditionalFormatting>
  <conditionalFormatting sqref="A239">
    <cfRule type="containsText" dxfId="216" priority="10" operator="containsText" text=" ">
      <formula>NOT(ISERROR(SEARCH(" ",A239)))</formula>
    </cfRule>
  </conditionalFormatting>
  <conditionalFormatting sqref="B239">
    <cfRule type="containsText" dxfId="215" priority="14" operator="containsText" text=" ">
      <formula>NOT(ISERROR(SEARCH(" ",B239)))</formula>
    </cfRule>
  </conditionalFormatting>
  <conditionalFormatting sqref="C239:T239">
    <cfRule type="containsText" dxfId="214" priority="12" operator="containsText" text=" ">
      <formula>NOT(ISERROR(SEARCH(" ",C239)))</formula>
    </cfRule>
  </conditionalFormatting>
  <conditionalFormatting sqref="J239:P239">
    <cfRule type="cellIs" dxfId="213" priority="11" operator="equal">
      <formula>0</formula>
    </cfRule>
  </conditionalFormatting>
  <conditionalFormatting sqref="U239">
    <cfRule type="containsText" dxfId="212" priority="13" operator="containsText" text=" ">
      <formula>NOT(ISERROR(SEARCH(" ",U239)))</formula>
    </cfRule>
  </conditionalFormatting>
  <conditionalFormatting sqref="A240">
    <cfRule type="containsText" dxfId="211" priority="5" operator="containsText" text=" ">
      <formula>NOT(ISERROR(SEARCH(" ",A240)))</formula>
    </cfRule>
  </conditionalFormatting>
  <conditionalFormatting sqref="B240">
    <cfRule type="containsText" dxfId="210" priority="9" operator="containsText" text=" ">
      <formula>NOT(ISERROR(SEARCH(" ",B240)))</formula>
    </cfRule>
  </conditionalFormatting>
  <conditionalFormatting sqref="C240:T240">
    <cfRule type="containsText" dxfId="209" priority="7" operator="containsText" text=" ">
      <formula>NOT(ISERROR(SEARCH(" ",C240)))</formula>
    </cfRule>
  </conditionalFormatting>
  <conditionalFormatting sqref="J240:P240">
    <cfRule type="cellIs" dxfId="208" priority="6" operator="equal">
      <formula>0</formula>
    </cfRule>
  </conditionalFormatting>
  <conditionalFormatting sqref="U240">
    <cfRule type="containsText" dxfId="207" priority="8" operator="containsText" text=" ">
      <formula>NOT(ISERROR(SEARCH(" ",U240)))</formula>
    </cfRule>
  </conditionalFormatting>
  <conditionalFormatting sqref="AC241:AF241">
    <cfRule type="containsText" dxfId="206" priority="3" operator="containsText" text=" ">
      <formula>NOT(ISERROR(SEARCH(" ",AC241)))</formula>
    </cfRule>
    <cfRule type="containsText" dxfId="205" priority="2" operator="containsText" text=" ">
      <formula>NOT(ISERROR(SEARCH(" ",AC241)))</formula>
    </cfRule>
  </conditionalFormatting>
  <conditionalFormatting sqref="AG241:XFD241">
    <cfRule type="containsText" dxfId="204" priority="1" operator="containsText" text=" ">
      <formula>NOT(ISERROR(SEARCH(" ",AG241)))</formula>
    </cfRule>
  </conditionalFormatting>
  <conditionalFormatting sqref="AC287:AF287">
    <cfRule type="containsText" dxfId="203" priority="643" operator="containsText" text=" ">
      <formula>NOT(ISERROR(SEARCH(" ",AC287)))</formula>
    </cfRule>
    <cfRule type="containsText" dxfId="202" priority="644" operator="containsText" text=" ">
      <formula>NOT(ISERROR(SEARCH(" ",AC287)))</formula>
    </cfRule>
  </conditionalFormatting>
  <conditionalFormatting sqref="S110:S115">
    <cfRule type="containsText" dxfId="201" priority="675" operator="containsText" text=" ">
      <formula>NOT(ISERROR(SEARCH(" ",S110)))</formula>
    </cfRule>
  </conditionalFormatting>
  <conditionalFormatting sqref="S140:S147">
    <cfRule type="containsText" dxfId="200" priority="677" operator="containsText" text=" ">
      <formula>NOT(ISERROR(SEARCH(" ",S140)))</formula>
    </cfRule>
  </conditionalFormatting>
  <conditionalFormatting sqref="T110:T115">
    <cfRule type="containsText" dxfId="199" priority="676" operator="containsText" text=" ">
      <formula>NOT(ISERROR(SEARCH(" ",T110)))</formula>
    </cfRule>
  </conditionalFormatting>
  <conditionalFormatting sqref="T140:T147">
    <cfRule type="containsText" dxfId="198" priority="678" operator="containsText" text=" ">
      <formula>NOT(ISERROR(SEARCH(" ",T140)))</formula>
    </cfRule>
  </conditionalFormatting>
  <conditionalFormatting sqref="U6:U10">
    <cfRule type="containsText" dxfId="197" priority="699" operator="containsText" text=" ">
      <formula>NOT(ISERROR(SEARCH(" ",U6)))</formula>
    </cfRule>
  </conditionalFormatting>
  <conditionalFormatting sqref="U11:U16">
    <cfRule type="containsText" dxfId="196" priority="701" operator="containsText" text=" ">
      <formula>NOT(ISERROR(SEARCH(" ",U11)))</formula>
    </cfRule>
  </conditionalFormatting>
  <conditionalFormatting sqref="W73:W82">
    <cfRule type="containsText" dxfId="195" priority="782" operator="containsText" text=" ">
      <formula>NOT(ISERROR(SEARCH(" ",W73)))</formula>
    </cfRule>
  </conditionalFormatting>
  <conditionalFormatting sqref="W100:W101">
    <cfRule type="containsText" dxfId="194" priority="787" operator="containsText" text=" ">
      <formula>NOT(ISERROR(SEARCH(" ",W100)))</formula>
    </cfRule>
  </conditionalFormatting>
  <conditionalFormatting sqref="W103:W112">
    <cfRule type="containsText" dxfId="193" priority="779" operator="containsText" text=" ">
      <formula>NOT(ISERROR(SEARCH(" ",W103)))</formula>
    </cfRule>
  </conditionalFormatting>
  <conditionalFormatting sqref="AA77:AA86">
    <cfRule type="containsText" dxfId="192" priority="781" operator="containsText" text=" ">
      <formula>NOT(ISERROR(SEARCH(" ",AA77)))</formula>
    </cfRule>
  </conditionalFormatting>
  <conditionalFormatting sqref="AB77:AB86">
    <cfRule type="containsText" dxfId="191" priority="780" operator="containsText" text=" ">
      <formula>NOT(ISERROR(SEARCH(" ",AB77)))</formula>
    </cfRule>
  </conditionalFormatting>
  <conditionalFormatting sqref="AB107:AB116">
    <cfRule type="containsText" dxfId="190" priority="777" operator="containsText" text=" ">
      <formula>NOT(ISERROR(SEARCH(" ",AB107)))</formula>
    </cfRule>
  </conditionalFormatting>
  <conditionalFormatting sqref="AC36:AC85">
    <cfRule type="containsText" dxfId="189" priority="590" operator="containsText" text=" ">
      <formula>NOT(ISERROR(SEARCH(" ",AC36)))</formula>
    </cfRule>
    <cfRule type="containsText" dxfId="188" priority="591" operator="containsText" text=" ">
      <formula>NOT(ISERROR(SEARCH(" ",AC36)))</formula>
    </cfRule>
  </conditionalFormatting>
  <conditionalFormatting sqref="AC87:AC93">
    <cfRule type="containsText" dxfId="187" priority="586" operator="containsText" text=" ">
      <formula>NOT(ISERROR(SEARCH(" ",AC87)))</formula>
    </cfRule>
    <cfRule type="containsText" dxfId="186" priority="587" operator="containsText" text=" ">
      <formula>NOT(ISERROR(SEARCH(" ",AC87)))</formula>
    </cfRule>
  </conditionalFormatting>
  <conditionalFormatting sqref="AD44:AD45">
    <cfRule type="containsText" dxfId="185" priority="627" operator="containsText" text=" ">
      <formula>NOT(ISERROR(SEARCH(" ",AD44)))</formula>
    </cfRule>
    <cfRule type="containsText" dxfId="184" priority="628" operator="containsText" text=" ">
      <formula>NOT(ISERROR(SEARCH(" ",AD44)))</formula>
    </cfRule>
  </conditionalFormatting>
  <conditionalFormatting sqref="AD65:AD69">
    <cfRule type="cellIs" dxfId="183" priority="597" operator="equal">
      <formula>" "</formula>
    </cfRule>
    <cfRule type="containsText" dxfId="182" priority="598" operator="containsText" text=" ">
      <formula>NOT(ISERROR(SEARCH(" ",AD65)))</formula>
    </cfRule>
    <cfRule type="containsText" dxfId="181" priority="599" operator="containsText" text=" ">
      <formula>NOT(ISERROR(SEARCH(" ",AD65)))</formula>
    </cfRule>
  </conditionalFormatting>
  <conditionalFormatting sqref="AD87:AD90">
    <cfRule type="containsText" dxfId="180" priority="621" operator="containsText" text=" ">
      <formula>NOT(ISERROR(SEARCH(" ",AD87)))</formula>
    </cfRule>
    <cfRule type="containsText" dxfId="179" priority="622" operator="containsText" text=" ">
      <formula>NOT(ISERROR(SEARCH(" ",AD87)))</formula>
    </cfRule>
  </conditionalFormatting>
  <conditionalFormatting sqref="AD91:AD93">
    <cfRule type="cellIs" dxfId="178" priority="592" operator="equal">
      <formula>" "</formula>
    </cfRule>
    <cfRule type="containsText" dxfId="177" priority="593" operator="containsText" text=" ">
      <formula>NOT(ISERROR(SEARCH(" ",AD91)))</formula>
    </cfRule>
    <cfRule type="containsText" dxfId="176" priority="594" operator="containsText" text=" ">
      <formula>NOT(ISERROR(SEARCH(" ",AD91)))</formula>
    </cfRule>
  </conditionalFormatting>
  <conditionalFormatting sqref="AE61:AE69">
    <cfRule type="containsText" dxfId="175" priority="757" operator="containsText" text=" ">
      <formula>NOT(ISERROR(SEARCH(" ",AE61)))</formula>
    </cfRule>
    <cfRule type="containsText" dxfId="174" priority="758" operator="containsText" text=" ">
      <formula>NOT(ISERROR(SEARCH(" ",AE61)))</formula>
    </cfRule>
  </conditionalFormatting>
  <conditionalFormatting sqref="AE87:AE90">
    <cfRule type="containsText" dxfId="173" priority="584" operator="containsText" text=" ">
      <formula>NOT(ISERROR(SEARCH(" ",AE87)))</formula>
    </cfRule>
    <cfRule type="containsText" dxfId="172" priority="585" operator="containsText" text=" ">
      <formula>NOT(ISERROR(SEARCH(" ",AE87)))</formula>
    </cfRule>
  </conditionalFormatting>
  <conditionalFormatting sqref="AE91:AE93">
    <cfRule type="containsText" dxfId="171" priority="582" operator="containsText" text=" ">
      <formula>NOT(ISERROR(SEARCH(" ",AE91)))</formula>
    </cfRule>
    <cfRule type="containsText" dxfId="170" priority="583" operator="containsText" text=" ">
      <formula>NOT(ISERROR(SEARCH(" ",AE91)))</formula>
    </cfRule>
  </conditionalFormatting>
  <conditionalFormatting sqref="AF87:AF90">
    <cfRule type="containsText" dxfId="169" priority="721" operator="containsText" text=" ">
      <formula>NOT(ISERROR(SEARCH(" ",AF87)))</formula>
    </cfRule>
    <cfRule type="containsText" dxfId="168" priority="722" operator="containsText" text=" ">
      <formula>NOT(ISERROR(SEARCH(" ",AF87)))</formula>
    </cfRule>
  </conditionalFormatting>
  <conditionalFormatting sqref="AG61:AG69">
    <cfRule type="containsText" dxfId="167" priority="715" operator="containsText" text=" ">
      <formula>NOT(ISERROR(SEARCH(" ",AG61)))</formula>
    </cfRule>
    <cfRule type="containsText" dxfId="166" priority="716" operator="containsText" text=" ">
      <formula>NOT(ISERROR(SEARCH(" ",AG61)))</formula>
    </cfRule>
  </conditionalFormatting>
  <conditionalFormatting sqref="AG87:AG93">
    <cfRule type="containsText" dxfId="165" priority="717" operator="containsText" text=" ">
      <formula>NOT(ISERROR(SEARCH(" ",AG87)))</formula>
    </cfRule>
    <cfRule type="containsText" dxfId="164" priority="718" operator="containsText" text=" ">
      <formula>NOT(ISERROR(SEARCH(" ",AG87)))</formula>
    </cfRule>
  </conditionalFormatting>
  <conditionalFormatting sqref="P1:P4 J169:P172">
    <cfRule type="cellIs" dxfId="163" priority="693" operator="equal">
      <formula>0</formula>
    </cfRule>
  </conditionalFormatting>
  <conditionalFormatting sqref="A5:B5 E5:M5">
    <cfRule type="containsText" dxfId="162" priority="947" operator="containsText" text=" ">
      <formula>NOT(ISERROR(SEARCH(" ",A5)))</formula>
    </cfRule>
  </conditionalFormatting>
  <conditionalFormatting sqref="O5:P5 A169:U172 Y292:AB307 X291:X306 AG292:XFD307 V288:W303">
    <cfRule type="containsText" dxfId="161" priority="807" operator="containsText" text=" ">
      <formula>NOT(ISERROR(SEARCH(" ",A5)))</formula>
    </cfRule>
  </conditionalFormatting>
  <conditionalFormatting sqref="N5 Q5:S5 V5:XFD8 A6:B10 E6:T10 AA117:AB240 AA242:AB286 R242:Y244 A242:I253 N16:O16 X95:X240 W113:W240 W16 W19:W32 T17:T109 V9:W15 B11:B16 M15:O15 J12:O14 J11:T11 Y9:XFD20 X9:X19 Y32:AB34 P12:T15 AM32:XFD34 AP35:XFD93 Y117:Y240 X22:X33 V175:V240 A17:S79 A80:Q147 U165:U168 AA35:AB36 Y23:XFD31 A148:T163 T132:T139 AN94:XFD94 Y245:Y286 X245:X285 V312:W1048576 V284:W287 V245:W282 Y288:XFD291 A254:U1048576 R245:U253 X287:X290 Y316:XFD1048576 X315:X1048576">
    <cfRule type="containsText" dxfId="160" priority="919" operator="containsText" text=" ">
      <formula>NOT(ISERROR(SEARCH(" ",A5)))</formula>
    </cfRule>
  </conditionalFormatting>
  <conditionalFormatting sqref="C5:D5 AG113:XFD240 AG242:XFD286 AN95:XFD112 AL94:AM95 AG94:AJ95 AG96:AM111">
    <cfRule type="containsText" dxfId="159" priority="687" operator="containsText" text=" ">
      <formula>NOT(ISERROR(SEARCH(" ",C5)))</formula>
    </cfRule>
  </conditionalFormatting>
  <conditionalFormatting sqref="C6:D10">
    <cfRule type="containsText" dxfId="158" priority="686" operator="containsText" text=" ">
      <formula>NOT(ISERROR(SEARCH(" ",C6)))</formula>
    </cfRule>
  </conditionalFormatting>
  <conditionalFormatting sqref="A11:A16 J15:L15 E11:I16 V19:V29">
    <cfRule type="containsText" dxfId="157" priority="949" operator="containsText" text=" ">
      <formula>NOT(ISERROR(SEARCH(" ",A11)))</formula>
    </cfRule>
  </conditionalFormatting>
  <conditionalFormatting sqref="C11:D16">
    <cfRule type="containsText" dxfId="156" priority="688" operator="containsText" text=" ">
      <formula>NOT(ISERROR(SEARCH(" ",C11)))</formula>
    </cfRule>
  </conditionalFormatting>
  <conditionalFormatting sqref="M16 P16:T16">
    <cfRule type="containsText" dxfId="155" priority="661" operator="containsText" text=" ">
      <formula>NOT(ISERROR(SEARCH(" ",M16)))</formula>
    </cfRule>
  </conditionalFormatting>
  <conditionalFormatting sqref="J17:P163">
    <cfRule type="cellIs" dxfId="154" priority="669" operator="equal">
      <formula>0</formula>
    </cfRule>
  </conditionalFormatting>
  <conditionalFormatting sqref="Y21:XFD22 X20:X21 W17:W18">
    <cfRule type="containsText" dxfId="153" priority="652" operator="containsText" text=" ">
      <formula>NOT(ISERROR(SEARCH(" ",W17)))</formula>
    </cfRule>
  </conditionalFormatting>
  <conditionalFormatting sqref="AC32:AF35">
    <cfRule type="containsText" dxfId="152" priority="702" operator="containsText" text=" ">
      <formula>NOT(ISERROR(SEARCH(" ",AC32)))</formula>
    </cfRule>
    <cfRule type="containsText" dxfId="151" priority="703" operator="containsText" text=" ">
      <formula>NOT(ISERROR(SEARCH(" ",AC32)))</formula>
    </cfRule>
  </conditionalFormatting>
  <conditionalFormatting sqref="AB42:AB55 AH92:AJ93 Y101:Y106 AH90:AK91 AA37:AB41 Y96 AA65:AB76 AA87:AB106 AA43:AA55 AH81:AJ89 AH36:AJ79 AK92:AK95 W83:W92 W33:W72 S80:S93">
    <cfRule type="containsText" dxfId="150" priority="792" operator="containsText" text=" ">
      <formula>NOT(ISERROR(SEARCH(" ",S33)))</formula>
    </cfRule>
  </conditionalFormatting>
  <conditionalFormatting sqref="V33 V53">
    <cfRule type="containsText" dxfId="149" priority="773" operator="containsText" text=" ">
      <formula>NOT(ISERROR(SEARCH(" ",V33)))</formula>
    </cfRule>
  </conditionalFormatting>
  <conditionalFormatting sqref="AN46:AO93 AN35:AN45">
    <cfRule type="containsText" dxfId="148" priority="668" operator="containsText" text=" ">
      <formula>NOT(ISERROR(SEARCH(" ",AN35)))</formula>
    </cfRule>
  </conditionalFormatting>
  <conditionalFormatting sqref="AD47:AD50 AD83:AD85 AD52:AD56 AD58:AD64 AD36:AD43">
    <cfRule type="containsText" dxfId="147" priority="631" operator="containsText" text=" ">
      <formula>NOT(ISERROR(SEARCH(" ",AD36)))</formula>
    </cfRule>
    <cfRule type="containsText" dxfId="146" priority="632" operator="containsText" text=" ">
      <formula>NOT(ISERROR(SEARCH(" ",AD36)))</formula>
    </cfRule>
  </conditionalFormatting>
  <conditionalFormatting sqref="AD36:AD64 AD70:AD90">
    <cfRule type="cellIs" dxfId="145" priority="600" operator="equal">
      <formula>" "</formula>
    </cfRule>
  </conditionalFormatting>
  <conditionalFormatting sqref="AE70:AE79 AE83 AE36:AE60 AF91:AF93">
    <cfRule type="containsText" dxfId="144" priority="771" operator="containsText" text=" ">
      <formula>NOT(ISERROR(SEARCH(" ",AE36)))</formula>
    </cfRule>
    <cfRule type="containsText" dxfId="143" priority="772" operator="containsText" text=" ">
      <formula>NOT(ISERROR(SEARCH(" ",AE36)))</formula>
    </cfRule>
  </conditionalFormatting>
  <conditionalFormatting sqref="AF52:AF60 AF45:AF50 AF36:AF42 AF62:AF69">
    <cfRule type="containsText" dxfId="142" priority="731" operator="containsText" text=" ">
      <formula>NOT(ISERROR(SEARCH(" ",AF36)))</formula>
    </cfRule>
    <cfRule type="containsText" dxfId="141" priority="732" operator="containsText" text=" ">
      <formula>NOT(ISERROR(SEARCH(" ",AF36)))</formula>
    </cfRule>
  </conditionalFormatting>
  <conditionalFormatting sqref="AG70:AG79 AG83 AG36:AG60">
    <cfRule type="containsText" dxfId="140" priority="719" operator="containsText" text=" ">
      <formula>NOT(ISERROR(SEARCH(" ",AG36)))</formula>
    </cfRule>
    <cfRule type="containsText" dxfId="139" priority="720" operator="containsText" text=" ">
      <formula>NOT(ISERROR(SEARCH(" ",AG36)))</formula>
    </cfRule>
  </conditionalFormatting>
  <conditionalFormatting sqref="AL36:AL79 AL81:AL93">
    <cfRule type="containsText" dxfId="138" priority="667" operator="containsText" text=" ">
      <formula>NOT(ISERROR(SEARCH(" ",AL36)))</formula>
    </cfRule>
  </conditionalFormatting>
  <conditionalFormatting sqref="AM36:AM79 AM81:AM93">
    <cfRule type="containsText" dxfId="137" priority="666" operator="containsText" text=" ">
      <formula>NOT(ISERROR(SEARCH(" ",AM36)))</formula>
    </cfRule>
  </conditionalFormatting>
  <conditionalFormatting sqref="AF43 AC113:AF240 AC242:AF286 AC94:AF111">
    <cfRule type="containsText" dxfId="136" priority="729" operator="containsText" text=" ">
      <formula>NOT(ISERROR(SEARCH(" ",AC43)))</formula>
    </cfRule>
    <cfRule type="containsText" dxfId="135" priority="730" operator="containsText" text=" ">
      <formula>NOT(ISERROR(SEARCH(" ",AC43)))</formula>
    </cfRule>
  </conditionalFormatting>
  <conditionalFormatting sqref="AF44 AC292:AF307">
    <cfRule type="containsText" dxfId="134" priority="725" operator="containsText" text=" ">
      <formula>NOT(ISERROR(SEARCH(" ",AC44)))</formula>
    </cfRule>
    <cfRule type="containsText" dxfId="133" priority="726" operator="containsText" text=" ">
      <formula>NOT(ISERROR(SEARCH(" ",AC44)))</formula>
    </cfRule>
  </conditionalFormatting>
  <conditionalFormatting sqref="AK57 AK70:AK71 AK85:AK89">
    <cfRule type="containsText" dxfId="132" priority="659" operator="containsText" text=" ">
      <formula>NOT(ISERROR(SEARCH(" ",AK57)))</formula>
    </cfRule>
  </conditionalFormatting>
  <conditionalFormatting sqref="V144:V161 V164:V172 R80:R93">
    <cfRule type="containsText" dxfId="131" priority="796" operator="containsText" text=" ">
      <formula>NOT(ISERROR(SEARCH(" ",R80)))</formula>
    </cfRule>
  </conditionalFormatting>
  <conditionalFormatting sqref="AE80 AE84">
    <cfRule type="containsText" dxfId="130" priority="753" operator="containsText" text=" ">
      <formula>NOT(ISERROR(SEARCH(" ",AE80)))</formula>
    </cfRule>
    <cfRule type="containsText" dxfId="129" priority="754" operator="containsText" text=" ">
      <formula>NOT(ISERROR(SEARCH(" ",AE80)))</formula>
    </cfRule>
  </conditionalFormatting>
  <conditionalFormatting sqref="AG80 AG84">
    <cfRule type="containsText" dxfId="128" priority="711" operator="containsText" text=" ">
      <formula>NOT(ISERROR(SEARCH(" ",AG80)))</formula>
    </cfRule>
    <cfRule type="containsText" dxfId="127" priority="712" operator="containsText" text=" ">
      <formula>NOT(ISERROR(SEARCH(" ",AG80)))</formula>
    </cfRule>
  </conditionalFormatting>
  <conditionalFormatting sqref="AE81 AE85">
    <cfRule type="containsText" dxfId="126" priority="755" operator="containsText" text=" ">
      <formula>NOT(ISERROR(SEARCH(" ",AE81)))</formula>
    </cfRule>
    <cfRule type="containsText" dxfId="125" priority="756" operator="containsText" text=" ">
      <formula>NOT(ISERROR(SEARCH(" ",AE81)))</formula>
    </cfRule>
  </conditionalFormatting>
  <conditionalFormatting sqref="AG81 AG85">
    <cfRule type="containsText" dxfId="124" priority="713" operator="containsText" text=" ">
      <formula>NOT(ISERROR(SEARCH(" ",AG81)))</formula>
    </cfRule>
    <cfRule type="containsText" dxfId="123" priority="714" operator="containsText" text=" ">
      <formula>NOT(ISERROR(SEARCH(" ",AG81)))</formula>
    </cfRule>
  </conditionalFormatting>
  <conditionalFormatting sqref="Y97:Y98 W93:W94">
    <cfRule type="containsText" dxfId="122" priority="790" operator="containsText" text=" ">
      <formula>NOT(ISERROR(SEARCH(" ",W93)))</formula>
    </cfRule>
  </conditionalFormatting>
  <conditionalFormatting sqref="V174 R94:S109 R140:R147 R132:S139 R110:R131">
    <cfRule type="containsText" dxfId="121" priority="774" operator="containsText" text=" ">
      <formula>NOT(ISERROR(SEARCH(" ",R94)))</formula>
    </cfRule>
  </conditionalFormatting>
  <conditionalFormatting sqref="Y99:Y100 W95:W96">
    <cfRule type="containsText" dxfId="120" priority="789" operator="containsText" text=" ">
      <formula>NOT(ISERROR(SEARCH(" ",W95)))</formula>
    </cfRule>
  </conditionalFormatting>
  <conditionalFormatting sqref="W98:W99 W102">
    <cfRule type="containsText" dxfId="119" priority="788" operator="containsText" text=" ">
      <formula>NOT(ISERROR(SEARCH(" ",W98)))</formula>
    </cfRule>
  </conditionalFormatting>
  <conditionalFormatting sqref="Y107:Y116 AA107:AA116">
    <cfRule type="containsText" dxfId="118" priority="778" operator="containsText" text=" ">
      <formula>NOT(ISERROR(SEARCH(" ",Y107)))</formula>
    </cfRule>
  </conditionalFormatting>
  <conditionalFormatting sqref="S116:T123">
    <cfRule type="containsText" dxfId="117" priority="674" operator="containsText" text=" ">
      <formula>NOT(ISERROR(SEARCH(" ",S116)))</formula>
    </cfRule>
  </conditionalFormatting>
  <conditionalFormatting sqref="S124:T131">
    <cfRule type="containsText" dxfId="116" priority="673" operator="containsText" text=" ">
      <formula>NOT(ISERROR(SEARCH(" ",S124)))</formula>
    </cfRule>
  </conditionalFormatting>
  <conditionalFormatting sqref="P164:T164 O165:T168 A164:N168 AG287:XFD287 X286 AA287:AB287 Y287 V283:W283">
    <cfRule type="containsText" dxfId="115" priority="645" operator="containsText" text=" ">
      <formula>NOT(ISERROR(SEARCH(" ",A164)))</formula>
    </cfRule>
  </conditionalFormatting>
  <conditionalFormatting sqref="P164:P168 J164:N168 O165:O168">
    <cfRule type="cellIs" dxfId="114" priority="642" operator="equal">
      <formula>0</formula>
    </cfRule>
  </conditionalFormatting>
  <conditionalFormatting sqref="B173:T173 B174:O180 O181">
    <cfRule type="containsText" dxfId="113" priority="568" operator="containsText" text=" ">
      <formula>NOT(ISERROR(SEARCH(" ",B173)))</formula>
    </cfRule>
  </conditionalFormatting>
  <conditionalFormatting sqref="J173:P173 J174:O180 O181">
    <cfRule type="cellIs" dxfId="112" priority="567" operator="equal">
      <formula>0</formula>
    </cfRule>
  </conditionalFormatting>
  <conditionalFormatting sqref="U174:U180 A174:A180 Y308:XFD315 V305:W311 X307:X314 W304">
    <cfRule type="containsText" dxfId="111" priority="569" operator="containsText" text=" ">
      <formula>NOT(ISERROR(SEARCH(" ",A174)))</formula>
    </cfRule>
  </conditionalFormatting>
  <conditionalFormatting sqref="P178:T180">
    <cfRule type="containsText" dxfId="110" priority="558" operator="containsText" text=" ">
      <formula>NOT(ISERROR(SEARCH(" ",P178)))</formula>
    </cfRule>
  </conditionalFormatting>
  <conditionalFormatting sqref="C181:N181 P181:T181">
    <cfRule type="containsText" dxfId="109" priority="502" operator="containsText" text=" ">
      <formula>NOT(ISERROR(SEARCH(" ",C181)))</formula>
    </cfRule>
  </conditionalFormatting>
  <conditionalFormatting sqref="J181:N181 P181">
    <cfRule type="cellIs" dxfId="108" priority="501" operator="equal">
      <formula>0</formula>
    </cfRule>
  </conditionalFormatting>
  <conditionalFormatting sqref="C190:T190 O191">
    <cfRule type="containsText" dxfId="107" priority="457" operator="containsText" text=" ">
      <formula>NOT(ISERROR(SEARCH(" ",C190)))</formula>
    </cfRule>
  </conditionalFormatting>
  <conditionalFormatting sqref="J190:P190 O191">
    <cfRule type="cellIs" dxfId="106" priority="456" operator="equal">
      <formula>0</formula>
    </cfRule>
  </conditionalFormatting>
  <conditionalFormatting sqref="C191:N191 P191:T191">
    <cfRule type="containsText" dxfId="105" priority="402" operator="containsText" text=" ">
      <formula>NOT(ISERROR(SEARCH(" ",C191)))</formula>
    </cfRule>
  </conditionalFormatting>
  <conditionalFormatting sqref="J191:N191 P191">
    <cfRule type="cellIs" dxfId="104" priority="401" operator="equal">
      <formula>0</formula>
    </cfRule>
  </conditionalFormatting>
  <conditionalFormatting sqref="C219:T219 O220:O232">
    <cfRule type="containsText" dxfId="103" priority="262" operator="containsText" text=" ">
      <formula>NOT(ISERROR(SEARCH(" ",C219)))</formula>
    </cfRule>
  </conditionalFormatting>
  <conditionalFormatting sqref="J219:P219 O220:O232">
    <cfRule type="cellIs" dxfId="102" priority="261" operator="equal">
      <formula>0</formula>
    </cfRule>
  </conditionalFormatting>
  <conditionalFormatting sqref="C220:N220 P220:T220">
    <cfRule type="containsText" dxfId="101" priority="257" operator="containsText" text=" ">
      <formula>NOT(ISERROR(SEARCH(" ",C220)))</formula>
    </cfRule>
  </conditionalFormatting>
  <conditionalFormatting sqref="J220:N220 P220">
    <cfRule type="cellIs" dxfId="100" priority="256" operator="equal">
      <formula>0</formula>
    </cfRule>
  </conditionalFormatting>
  <conditionalFormatting sqref="C221:N221 P221:T221">
    <cfRule type="containsText" dxfId="99" priority="202" operator="containsText" text=" ">
      <formula>NOT(ISERROR(SEARCH(" ",C221)))</formula>
    </cfRule>
  </conditionalFormatting>
  <conditionalFormatting sqref="J221:N221 P221">
    <cfRule type="cellIs" dxfId="98" priority="201" operator="equal">
      <formula>0</formula>
    </cfRule>
  </conditionalFormatting>
  <conditionalFormatting sqref="C222:N222 P222:T222">
    <cfRule type="containsText" dxfId="97" priority="197" operator="containsText" text=" ">
      <formula>NOT(ISERROR(SEARCH(" ",C222)))</formula>
    </cfRule>
  </conditionalFormatting>
  <conditionalFormatting sqref="J222:N222 P222">
    <cfRule type="cellIs" dxfId="96" priority="196" operator="equal">
      <formula>0</formula>
    </cfRule>
  </conditionalFormatting>
  <conditionalFormatting sqref="C223:N223 P223:T223">
    <cfRule type="containsText" dxfId="95" priority="192" operator="containsText" text=" ">
      <formula>NOT(ISERROR(SEARCH(" ",C223)))</formula>
    </cfRule>
  </conditionalFormatting>
  <conditionalFormatting sqref="J223:N223 P223">
    <cfRule type="cellIs" dxfId="94" priority="191" operator="equal">
      <formula>0</formula>
    </cfRule>
  </conditionalFormatting>
  <conditionalFormatting sqref="C224:N224 P224:T224">
    <cfRule type="containsText" dxfId="93" priority="187" operator="containsText" text=" ">
      <formula>NOT(ISERROR(SEARCH(" ",C224)))</formula>
    </cfRule>
  </conditionalFormatting>
  <conditionalFormatting sqref="J224:N224 P224">
    <cfRule type="cellIs" dxfId="92" priority="186" operator="equal">
      <formula>0</formula>
    </cfRule>
  </conditionalFormatting>
  <conditionalFormatting sqref="C225:N225 P225:T225">
    <cfRule type="containsText" dxfId="91" priority="182" operator="containsText" text=" ">
      <formula>NOT(ISERROR(SEARCH(" ",C225)))</formula>
    </cfRule>
  </conditionalFormatting>
  <conditionalFormatting sqref="J225:N225 P225">
    <cfRule type="cellIs" dxfId="90" priority="181" operator="equal">
      <formula>0</formula>
    </cfRule>
  </conditionalFormatting>
  <conditionalFormatting sqref="C226:N226 P226:T226">
    <cfRule type="containsText" dxfId="89" priority="177" operator="containsText" text=" ">
      <formula>NOT(ISERROR(SEARCH(" ",C226)))</formula>
    </cfRule>
  </conditionalFormatting>
  <conditionalFormatting sqref="J226:N226 P226">
    <cfRule type="cellIs" dxfId="88" priority="176" operator="equal">
      <formula>0</formula>
    </cfRule>
  </conditionalFormatting>
  <conditionalFormatting sqref="C227:N227 P227:T227">
    <cfRule type="containsText" dxfId="87" priority="172" operator="containsText" text=" ">
      <formula>NOT(ISERROR(SEARCH(" ",C227)))</formula>
    </cfRule>
  </conditionalFormatting>
  <conditionalFormatting sqref="J227:N227 P227">
    <cfRule type="cellIs" dxfId="86" priority="171" operator="equal">
      <formula>0</formula>
    </cfRule>
  </conditionalFormatting>
  <conditionalFormatting sqref="C228:N228 P228:T228">
    <cfRule type="containsText" dxfId="85" priority="167" operator="containsText" text=" ">
      <formula>NOT(ISERROR(SEARCH(" ",C228)))</formula>
    </cfRule>
  </conditionalFormatting>
  <conditionalFormatting sqref="J228:N228 P228">
    <cfRule type="cellIs" dxfId="84" priority="166" operator="equal">
      <formula>0</formula>
    </cfRule>
  </conditionalFormatting>
  <conditionalFormatting sqref="C229:N229 P229:T229">
    <cfRule type="containsText" dxfId="83" priority="162" operator="containsText" text=" ">
      <formula>NOT(ISERROR(SEARCH(" ",C229)))</formula>
    </cfRule>
  </conditionalFormatting>
  <conditionalFormatting sqref="J229:N229 P229">
    <cfRule type="cellIs" dxfId="82" priority="161" operator="equal">
      <formula>0</formula>
    </cfRule>
  </conditionalFormatting>
  <conditionalFormatting sqref="C230:N230 P230:T230">
    <cfRule type="containsText" dxfId="81" priority="157" operator="containsText" text=" ">
      <formula>NOT(ISERROR(SEARCH(" ",C230)))</formula>
    </cfRule>
  </conditionalFormatting>
  <conditionalFormatting sqref="J230:N230 P230">
    <cfRule type="cellIs" dxfId="80" priority="156" operator="equal">
      <formula>0</formula>
    </cfRule>
  </conditionalFormatting>
  <conditionalFormatting sqref="C231:N231 P231:T231">
    <cfRule type="containsText" dxfId="79" priority="52" operator="containsText" text=" ">
      <formula>NOT(ISERROR(SEARCH(" ",C231)))</formula>
    </cfRule>
  </conditionalFormatting>
  <conditionalFormatting sqref="J231:N231 P231">
    <cfRule type="cellIs" dxfId="78" priority="51" operator="equal">
      <formula>0</formula>
    </cfRule>
  </conditionalFormatting>
  <conditionalFormatting sqref="C232:N232 P232:T232">
    <cfRule type="containsText" dxfId="77" priority="47" operator="containsText" text=" ">
      <formula>NOT(ISERROR(SEARCH(" ",C232)))</formula>
    </cfRule>
  </conditionalFormatting>
  <conditionalFormatting sqref="J232:N232 P232">
    <cfRule type="cellIs" dxfId="76" priority="46" operator="equal">
      <formula>0</formula>
    </cfRule>
  </conditionalFormatting>
  <conditionalFormatting sqref="AA241:AB241 A241:Y241 J242:Q253">
    <cfRule type="containsText" dxfId="75" priority="4" operator="containsText" text=" ">
      <formula>NOT(ISERROR(SEARCH(" ",A241)))</formula>
    </cfRule>
  </conditionalFormatting>
  <pageMargins left="0.69930555555555596" right="0.69930555555555596" top="0.75" bottom="0.75" header="0.3" footer="0.3"/>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G7" sqref="G7"/>
    </sheetView>
  </sheetViews>
  <sheetFormatPr defaultColWidth="9" defaultRowHeight="14.4"/>
  <cols>
    <col min="1" max="1" width="7.44140625" customWidth="1"/>
    <col min="2" max="2" width="12.44140625" customWidth="1"/>
    <col min="3" max="5" width="12.88671875" customWidth="1"/>
    <col min="6" max="8" width="17.33203125" customWidth="1"/>
  </cols>
  <sheetData>
    <row r="1" spans="1:13" ht="15.6">
      <c r="A1" s="6" t="s">
        <v>0</v>
      </c>
      <c r="B1" s="6" t="s">
        <v>0</v>
      </c>
      <c r="C1" s="6" t="s">
        <v>0</v>
      </c>
      <c r="D1" s="6" t="s">
        <v>0</v>
      </c>
      <c r="E1" s="6" t="s">
        <v>0</v>
      </c>
      <c r="F1" s="6" t="s">
        <v>0</v>
      </c>
      <c r="G1" s="6" t="s">
        <v>0</v>
      </c>
      <c r="H1" s="44" t="s">
        <v>1</v>
      </c>
      <c r="I1" t="s">
        <v>430</v>
      </c>
    </row>
    <row r="2" spans="1:13" ht="15.6">
      <c r="A2" s="6" t="s">
        <v>2</v>
      </c>
      <c r="B2" s="6" t="s">
        <v>2</v>
      </c>
      <c r="C2" s="6" t="s">
        <v>2</v>
      </c>
      <c r="D2" s="6" t="s">
        <v>431</v>
      </c>
      <c r="E2" s="6" t="s">
        <v>431</v>
      </c>
      <c r="F2" s="6" t="s">
        <v>431</v>
      </c>
      <c r="G2" s="6" t="s">
        <v>431</v>
      </c>
      <c r="H2" s="44" t="s">
        <v>431</v>
      </c>
    </row>
    <row r="3" spans="1:13" ht="15.6">
      <c r="A3" s="6" t="s">
        <v>432</v>
      </c>
      <c r="B3" s="6" t="s">
        <v>433</v>
      </c>
      <c r="C3" s="6" t="s">
        <v>434</v>
      </c>
      <c r="D3" s="6" t="s">
        <v>13</v>
      </c>
      <c r="E3" s="6" t="s">
        <v>14</v>
      </c>
      <c r="F3" s="6" t="s">
        <v>15</v>
      </c>
      <c r="G3" s="6" t="s">
        <v>16</v>
      </c>
      <c r="H3" s="44" t="s">
        <v>18</v>
      </c>
      <c r="I3" t="s">
        <v>435</v>
      </c>
    </row>
    <row r="4" spans="1:13" ht="26.4">
      <c r="A4" s="45" t="s">
        <v>436</v>
      </c>
      <c r="B4" s="45" t="s">
        <v>437</v>
      </c>
      <c r="C4" s="45" t="s">
        <v>438</v>
      </c>
      <c r="D4" s="45" t="s">
        <v>439</v>
      </c>
      <c r="E4" s="45" t="s">
        <v>440</v>
      </c>
      <c r="F4" s="45" t="s">
        <v>441</v>
      </c>
      <c r="G4" s="45" t="s">
        <v>442</v>
      </c>
      <c r="H4" s="46" t="s">
        <v>443</v>
      </c>
    </row>
    <row r="5" spans="1:13" ht="15.6">
      <c r="A5" s="47">
        <v>1</v>
      </c>
      <c r="B5" s="48">
        <v>60</v>
      </c>
      <c r="C5" s="48">
        <v>90</v>
      </c>
      <c r="D5" s="47" t="s">
        <v>535</v>
      </c>
      <c r="E5" s="47" t="s">
        <v>535</v>
      </c>
      <c r="F5" s="47" t="s">
        <v>535</v>
      </c>
      <c r="G5" s="47" t="s">
        <v>535</v>
      </c>
      <c r="H5" s="47" t="s">
        <v>535</v>
      </c>
    </row>
    <row r="6" spans="1:13" ht="15.6">
      <c r="A6" s="47">
        <v>2</v>
      </c>
      <c r="B6" s="48">
        <f>C5+$B$5</f>
        <v>150</v>
      </c>
      <c r="C6" s="48">
        <f>B6+(C5-B5)</f>
        <v>180</v>
      </c>
      <c r="D6" s="47" t="s">
        <v>444</v>
      </c>
      <c r="E6" s="47" t="s">
        <v>444</v>
      </c>
      <c r="F6" s="47" t="s">
        <v>444</v>
      </c>
      <c r="G6" s="47" t="s">
        <v>444</v>
      </c>
      <c r="H6" s="47" t="s">
        <v>444</v>
      </c>
    </row>
    <row r="7" spans="1:13" ht="15.6">
      <c r="A7" s="47">
        <v>3</v>
      </c>
      <c r="B7" s="48">
        <f>C6+$B$5</f>
        <v>240</v>
      </c>
      <c r="C7" s="48">
        <f>B7+(C6-B6)</f>
        <v>270</v>
      </c>
      <c r="D7" s="47" t="s">
        <v>445</v>
      </c>
      <c r="E7" s="47" t="s">
        <v>445</v>
      </c>
      <c r="F7" s="47" t="s">
        <v>445</v>
      </c>
      <c r="G7" s="47" t="s">
        <v>536</v>
      </c>
      <c r="H7" s="47" t="s">
        <v>445</v>
      </c>
    </row>
    <row r="8" spans="1:13">
      <c r="M8" s="41" t="s">
        <v>446</v>
      </c>
    </row>
    <row r="9" spans="1:13">
      <c r="M9" s="79" t="s">
        <v>447</v>
      </c>
    </row>
    <row r="10" spans="1:13">
      <c r="M10" s="79" t="s">
        <v>448</v>
      </c>
    </row>
    <row r="11" spans="1:13">
      <c r="M11" s="79" t="s">
        <v>449</v>
      </c>
    </row>
    <row r="12" spans="1:13">
      <c r="M12" s="41" t="s">
        <v>450</v>
      </c>
    </row>
  </sheetData>
  <phoneticPr fontId="23"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O178"/>
  <sheetViews>
    <sheetView workbookViewId="0">
      <selection activeCell="E1" sqref="E1:E1048576"/>
    </sheetView>
  </sheetViews>
  <sheetFormatPr defaultColWidth="9" defaultRowHeight="15.6"/>
  <cols>
    <col min="1" max="1" width="9.88671875" style="2" customWidth="1"/>
    <col min="2" max="3" width="13.6640625" style="2" customWidth="1"/>
    <col min="4" max="4" width="15.109375" style="2" customWidth="1"/>
    <col min="6" max="6" width="9" style="2"/>
    <col min="7" max="7" width="9.44140625" style="2" customWidth="1"/>
    <col min="8" max="8" width="9" style="2"/>
    <col min="9" max="10" width="9.6640625" style="2" customWidth="1"/>
    <col min="11" max="11" width="9" style="2"/>
  </cols>
  <sheetData>
    <row r="1" spans="1:15">
      <c r="A1" s="4" t="s">
        <v>1</v>
      </c>
      <c r="B1" s="4" t="s">
        <v>1</v>
      </c>
      <c r="C1" s="4" t="s">
        <v>1</v>
      </c>
      <c r="D1" s="4" t="s">
        <v>1</v>
      </c>
    </row>
    <row r="2" spans="1:15">
      <c r="A2" s="6" t="s">
        <v>2</v>
      </c>
      <c r="B2" s="6" t="s">
        <v>3</v>
      </c>
      <c r="C2" s="6" t="s">
        <v>2</v>
      </c>
      <c r="D2" s="6" t="s">
        <v>2</v>
      </c>
    </row>
    <row r="3" spans="1:15">
      <c r="A3" s="6" t="s">
        <v>451</v>
      </c>
      <c r="B3" s="6" t="s">
        <v>452</v>
      </c>
      <c r="C3" s="6" t="s">
        <v>453</v>
      </c>
      <c r="D3" s="6" t="s">
        <v>454</v>
      </c>
    </row>
    <row r="4" spans="1:15" ht="52.8">
      <c r="A4" s="8" t="s">
        <v>432</v>
      </c>
      <c r="B4" s="8" t="s">
        <v>455</v>
      </c>
      <c r="C4" s="7" t="s">
        <v>456</v>
      </c>
      <c r="D4" s="7" t="s">
        <v>457</v>
      </c>
      <c r="F4" s="1"/>
      <c r="G4" s="1" t="s">
        <v>458</v>
      </c>
      <c r="H4" s="1"/>
      <c r="I4" s="1"/>
      <c r="J4" s="1"/>
      <c r="K4" s="1"/>
      <c r="L4" s="41" t="s">
        <v>459</v>
      </c>
      <c r="M4" s="41"/>
    </row>
    <row r="5" spans="1:15">
      <c r="A5" s="16">
        <v>1</v>
      </c>
      <c r="B5" s="23" t="s">
        <v>460</v>
      </c>
      <c r="C5" s="2">
        <v>90</v>
      </c>
      <c r="D5" s="2">
        <v>2</v>
      </c>
      <c r="G5" s="23">
        <v>0.40277777777777801</v>
      </c>
      <c r="H5" s="2">
        <v>300</v>
      </c>
      <c r="I5" s="2" t="str">
        <f t="shared" ref="I5:I68" si="0">TEXT(G5,"H:M:S")</f>
        <v>9:40:0</v>
      </c>
      <c r="J5" s="2">
        <v>90</v>
      </c>
      <c r="K5" s="2">
        <v>2</v>
      </c>
      <c r="L5" s="23">
        <v>0.30208333333333398</v>
      </c>
      <c r="M5" s="23" t="str">
        <f>TEXT(L5,"H:M:S")</f>
        <v>7:15:0</v>
      </c>
      <c r="N5" s="2">
        <v>90</v>
      </c>
      <c r="O5" s="2">
        <v>2</v>
      </c>
    </row>
    <row r="6" spans="1:15">
      <c r="A6" s="29">
        <v>2</v>
      </c>
      <c r="B6" s="23" t="s">
        <v>461</v>
      </c>
      <c r="C6" s="2">
        <v>90</v>
      </c>
      <c r="D6" s="2">
        <v>2</v>
      </c>
      <c r="G6" s="23">
        <v>0.40972222222222199</v>
      </c>
      <c r="I6" s="2" t="str">
        <f t="shared" si="0"/>
        <v>9:50:0</v>
      </c>
      <c r="J6" s="2">
        <v>90</v>
      </c>
      <c r="K6" s="2">
        <v>2</v>
      </c>
      <c r="L6" s="23">
        <v>0.32291666666666702</v>
      </c>
      <c r="M6" s="23" t="str">
        <f t="shared" ref="M6:M64" si="1">TEXT(L6,"H:M:S")</f>
        <v>7:45:0</v>
      </c>
      <c r="N6" s="2">
        <f>N5</f>
        <v>90</v>
      </c>
      <c r="O6" s="2">
        <v>2</v>
      </c>
    </row>
    <row r="7" spans="1:15">
      <c r="A7" s="10">
        <v>3</v>
      </c>
      <c r="B7" s="23" t="s">
        <v>462</v>
      </c>
      <c r="C7" s="2">
        <v>90</v>
      </c>
      <c r="D7" s="2">
        <v>2</v>
      </c>
      <c r="G7" s="23">
        <v>0.41666666666666702</v>
      </c>
      <c r="I7" s="2" t="str">
        <f t="shared" si="0"/>
        <v>10:0:0</v>
      </c>
      <c r="J7" s="2">
        <v>90</v>
      </c>
      <c r="K7" s="2">
        <v>2</v>
      </c>
      <c r="L7" s="23">
        <v>0.34375</v>
      </c>
      <c r="M7" s="23" t="str">
        <f t="shared" si="1"/>
        <v>8:15:0</v>
      </c>
      <c r="N7" s="2">
        <f t="shared" ref="N7:N64" si="2">N6</f>
        <v>90</v>
      </c>
      <c r="O7" s="2">
        <v>2</v>
      </c>
    </row>
    <row r="8" spans="1:15">
      <c r="A8" s="16">
        <v>4</v>
      </c>
      <c r="B8" s="23" t="s">
        <v>463</v>
      </c>
      <c r="C8" s="2">
        <v>90</v>
      </c>
      <c r="D8" s="2">
        <v>2</v>
      </c>
      <c r="G8" s="23">
        <v>0.42361111111111099</v>
      </c>
      <c r="I8" s="2" t="str">
        <f t="shared" si="0"/>
        <v>10:10:0</v>
      </c>
      <c r="J8" s="2">
        <v>90</v>
      </c>
      <c r="K8" s="2">
        <v>2</v>
      </c>
      <c r="L8" s="23">
        <v>0.36458333333333398</v>
      </c>
      <c r="M8" s="23" t="str">
        <f t="shared" si="1"/>
        <v>8:45:0</v>
      </c>
      <c r="N8" s="2">
        <f t="shared" si="2"/>
        <v>90</v>
      </c>
      <c r="O8" s="2">
        <v>2</v>
      </c>
    </row>
    <row r="9" spans="1:15">
      <c r="A9" s="16">
        <v>5</v>
      </c>
      <c r="B9" s="23" t="s">
        <v>464</v>
      </c>
      <c r="C9" s="2">
        <v>90</v>
      </c>
      <c r="D9" s="2">
        <v>2</v>
      </c>
      <c r="G9" s="23">
        <v>0.43055555555555602</v>
      </c>
      <c r="I9" s="2" t="str">
        <f t="shared" si="0"/>
        <v>10:20:0</v>
      </c>
      <c r="J9" s="2">
        <v>90</v>
      </c>
      <c r="K9" s="2">
        <v>2</v>
      </c>
      <c r="L9" s="23">
        <v>0.38541666666666702</v>
      </c>
      <c r="M9" s="23" t="str">
        <f t="shared" si="1"/>
        <v>9:15:0</v>
      </c>
      <c r="N9" s="2">
        <f t="shared" si="2"/>
        <v>90</v>
      </c>
      <c r="O9" s="2">
        <v>2</v>
      </c>
    </row>
    <row r="10" spans="1:15">
      <c r="A10" s="16">
        <v>6</v>
      </c>
      <c r="B10" s="23" t="s">
        <v>465</v>
      </c>
      <c r="C10" s="2">
        <v>90</v>
      </c>
      <c r="D10" s="2">
        <v>2</v>
      </c>
      <c r="G10" s="23">
        <v>0.4375</v>
      </c>
      <c r="I10" s="2" t="str">
        <f t="shared" si="0"/>
        <v>10:30:0</v>
      </c>
      <c r="J10" s="2">
        <v>90</v>
      </c>
      <c r="K10" s="2">
        <v>2</v>
      </c>
      <c r="L10" s="23">
        <v>0.40625</v>
      </c>
      <c r="M10" s="23" t="str">
        <f t="shared" si="1"/>
        <v>9:45:0</v>
      </c>
      <c r="N10" s="2">
        <f t="shared" si="2"/>
        <v>90</v>
      </c>
      <c r="O10" s="2">
        <v>2</v>
      </c>
    </row>
    <row r="11" spans="1:15">
      <c r="A11" s="16">
        <v>7</v>
      </c>
      <c r="B11" s="23" t="s">
        <v>466</v>
      </c>
      <c r="C11" s="2">
        <v>90</v>
      </c>
      <c r="D11" s="2">
        <v>2</v>
      </c>
      <c r="G11" s="23">
        <v>0.44444444444444497</v>
      </c>
      <c r="I11" s="2" t="str">
        <f t="shared" si="0"/>
        <v>10:40:0</v>
      </c>
      <c r="J11" s="2">
        <v>90</v>
      </c>
      <c r="K11" s="2">
        <v>2</v>
      </c>
      <c r="L11" s="23">
        <v>0.42708333333333398</v>
      </c>
      <c r="M11" s="23" t="str">
        <f t="shared" si="1"/>
        <v>10:15:0</v>
      </c>
      <c r="N11" s="2">
        <f t="shared" si="2"/>
        <v>90</v>
      </c>
      <c r="O11" s="2">
        <v>2</v>
      </c>
    </row>
    <row r="12" spans="1:15">
      <c r="A12" s="16">
        <v>8</v>
      </c>
      <c r="B12" s="23" t="s">
        <v>467</v>
      </c>
      <c r="C12" s="2">
        <v>90</v>
      </c>
      <c r="D12" s="2">
        <v>2</v>
      </c>
      <c r="G12" s="23">
        <v>0.45138888888888901</v>
      </c>
      <c r="I12" s="2" t="str">
        <f t="shared" si="0"/>
        <v>10:50:0</v>
      </c>
      <c r="J12" s="2">
        <v>90</v>
      </c>
      <c r="K12" s="2">
        <v>2</v>
      </c>
      <c r="L12" s="23">
        <v>0.44791666666666702</v>
      </c>
      <c r="M12" s="23" t="str">
        <f t="shared" si="1"/>
        <v>10:45:0</v>
      </c>
      <c r="N12" s="2">
        <f t="shared" si="2"/>
        <v>90</v>
      </c>
      <c r="O12" s="2">
        <v>2</v>
      </c>
    </row>
    <row r="13" spans="1:15">
      <c r="A13" s="16">
        <v>9</v>
      </c>
      <c r="B13" s="23" t="s">
        <v>468</v>
      </c>
      <c r="C13" s="2">
        <v>90</v>
      </c>
      <c r="D13" s="2">
        <v>2</v>
      </c>
      <c r="G13" s="23">
        <v>0.46527777777777901</v>
      </c>
      <c r="I13" s="2" t="str">
        <f t="shared" si="0"/>
        <v>11:10:0</v>
      </c>
      <c r="J13" s="2">
        <v>90</v>
      </c>
      <c r="K13" s="2">
        <v>2</v>
      </c>
      <c r="L13" s="23">
        <v>0.46875</v>
      </c>
      <c r="M13" s="23" t="str">
        <f t="shared" si="1"/>
        <v>11:15:0</v>
      </c>
      <c r="N13" s="2">
        <f t="shared" si="2"/>
        <v>90</v>
      </c>
      <c r="O13" s="2">
        <v>2</v>
      </c>
    </row>
    <row r="14" spans="1:15">
      <c r="A14" s="16">
        <v>10</v>
      </c>
      <c r="B14" s="23" t="s">
        <v>469</v>
      </c>
      <c r="C14" s="2">
        <v>90</v>
      </c>
      <c r="D14" s="2">
        <v>2</v>
      </c>
      <c r="G14" s="23">
        <v>0.47222222222222299</v>
      </c>
      <c r="I14" s="2" t="str">
        <f t="shared" si="0"/>
        <v>11:20:0</v>
      </c>
      <c r="J14" s="2">
        <v>90</v>
      </c>
      <c r="K14" s="2">
        <v>2</v>
      </c>
      <c r="L14" s="23">
        <v>0.48958333333333398</v>
      </c>
      <c r="M14" s="23" t="str">
        <f t="shared" si="1"/>
        <v>11:45:0</v>
      </c>
      <c r="N14" s="2">
        <f t="shared" si="2"/>
        <v>90</v>
      </c>
      <c r="O14" s="2">
        <v>2</v>
      </c>
    </row>
    <row r="15" spans="1:15">
      <c r="A15" s="16">
        <v>11</v>
      </c>
      <c r="B15" s="23" t="s">
        <v>470</v>
      </c>
      <c r="C15" s="2">
        <v>90</v>
      </c>
      <c r="D15" s="2">
        <v>2</v>
      </c>
      <c r="G15" s="23">
        <v>0.47916666666666802</v>
      </c>
      <c r="I15" s="2" t="str">
        <f t="shared" si="0"/>
        <v>11:30:0</v>
      </c>
      <c r="J15" s="2">
        <v>90</v>
      </c>
      <c r="K15" s="2">
        <v>2</v>
      </c>
      <c r="L15" s="23">
        <v>0.51041666666666696</v>
      </c>
      <c r="M15" s="23" t="str">
        <f t="shared" si="1"/>
        <v>12:15:0</v>
      </c>
      <c r="N15" s="2">
        <f t="shared" si="2"/>
        <v>90</v>
      </c>
      <c r="O15" s="2">
        <v>2</v>
      </c>
    </row>
    <row r="16" spans="1:15">
      <c r="A16" s="16">
        <v>12</v>
      </c>
      <c r="B16" s="23" t="s">
        <v>471</v>
      </c>
      <c r="C16" s="2">
        <v>90</v>
      </c>
      <c r="D16" s="2">
        <v>2</v>
      </c>
      <c r="G16" s="23">
        <v>0.48611111111111199</v>
      </c>
      <c r="I16" s="2" t="str">
        <f t="shared" si="0"/>
        <v>11:40:0</v>
      </c>
      <c r="J16" s="2">
        <v>90</v>
      </c>
      <c r="K16" s="2">
        <v>2</v>
      </c>
      <c r="L16" s="23">
        <v>0.53125</v>
      </c>
      <c r="M16" s="23" t="str">
        <f t="shared" si="1"/>
        <v>12:45:0</v>
      </c>
      <c r="N16" s="2">
        <f t="shared" si="2"/>
        <v>90</v>
      </c>
      <c r="O16" s="2">
        <v>2</v>
      </c>
    </row>
    <row r="17" spans="1:15">
      <c r="A17" s="16">
        <v>13</v>
      </c>
      <c r="B17" s="23" t="s">
        <v>472</v>
      </c>
      <c r="C17" s="2">
        <v>90</v>
      </c>
      <c r="D17" s="2">
        <v>2</v>
      </c>
      <c r="G17" s="23">
        <v>0.49305555555555702</v>
      </c>
      <c r="I17" s="2" t="str">
        <f t="shared" si="0"/>
        <v>11:50:0</v>
      </c>
      <c r="J17" s="2">
        <v>90</v>
      </c>
      <c r="K17" s="2">
        <v>2</v>
      </c>
      <c r="L17" s="23">
        <v>0.55208333333333404</v>
      </c>
      <c r="M17" s="23" t="str">
        <f t="shared" si="1"/>
        <v>13:15:0</v>
      </c>
      <c r="N17" s="2">
        <f t="shared" si="2"/>
        <v>90</v>
      </c>
      <c r="O17" s="2">
        <v>2</v>
      </c>
    </row>
    <row r="18" spans="1:15">
      <c r="A18" s="16">
        <v>14</v>
      </c>
      <c r="B18" s="23" t="s">
        <v>473</v>
      </c>
      <c r="C18" s="2">
        <v>90</v>
      </c>
      <c r="D18" s="2">
        <v>2</v>
      </c>
      <c r="G18" s="23">
        <v>0.50694444444444597</v>
      </c>
      <c r="I18" s="2" t="str">
        <f t="shared" si="0"/>
        <v>12:10:0</v>
      </c>
      <c r="J18" s="2">
        <v>90</v>
      </c>
      <c r="K18" s="2">
        <v>2</v>
      </c>
      <c r="L18" s="23">
        <v>0.57291666666666696</v>
      </c>
      <c r="M18" s="23" t="str">
        <f t="shared" si="1"/>
        <v>13:45:0</v>
      </c>
      <c r="N18" s="2">
        <f t="shared" si="2"/>
        <v>90</v>
      </c>
      <c r="O18" s="2">
        <v>2</v>
      </c>
    </row>
    <row r="19" spans="1:15">
      <c r="A19" s="16">
        <v>15</v>
      </c>
      <c r="B19" s="23" t="s">
        <v>474</v>
      </c>
      <c r="C19" s="2">
        <v>90</v>
      </c>
      <c r="D19" s="2">
        <v>2</v>
      </c>
      <c r="G19" s="23">
        <v>0.51388888888888995</v>
      </c>
      <c r="I19" s="2" t="str">
        <f t="shared" si="0"/>
        <v>12:20:0</v>
      </c>
      <c r="J19" s="2">
        <v>90</v>
      </c>
      <c r="K19" s="2">
        <v>2</v>
      </c>
      <c r="L19" s="23">
        <v>0.59375</v>
      </c>
      <c r="M19" s="23" t="str">
        <f t="shared" ref="M19:M48" si="3">TEXT(L19,"H:M:S")</f>
        <v>14:15:0</v>
      </c>
      <c r="N19" s="2">
        <f t="shared" ref="N19:N49" si="4">N18</f>
        <v>90</v>
      </c>
      <c r="O19" s="2">
        <v>2</v>
      </c>
    </row>
    <row r="20" spans="1:15">
      <c r="A20" s="16">
        <v>16</v>
      </c>
      <c r="B20" s="23" t="s">
        <v>475</v>
      </c>
      <c r="C20" s="2">
        <v>90</v>
      </c>
      <c r="D20" s="2">
        <v>2</v>
      </c>
      <c r="G20" s="23">
        <v>0.52083333333333504</v>
      </c>
      <c r="I20" s="2" t="str">
        <f t="shared" si="0"/>
        <v>12:30:0</v>
      </c>
      <c r="J20" s="2">
        <v>90</v>
      </c>
      <c r="K20" s="2">
        <v>2</v>
      </c>
      <c r="L20" s="23">
        <v>0.61458333333333404</v>
      </c>
      <c r="M20" s="23" t="str">
        <f t="shared" si="3"/>
        <v>14:45:0</v>
      </c>
      <c r="N20" s="2">
        <f t="shared" si="4"/>
        <v>90</v>
      </c>
      <c r="O20" s="2">
        <v>2</v>
      </c>
    </row>
    <row r="21" spans="1:15">
      <c r="A21" s="16">
        <v>17</v>
      </c>
      <c r="B21" s="23" t="s">
        <v>476</v>
      </c>
      <c r="C21" s="2">
        <v>90</v>
      </c>
      <c r="D21" s="2">
        <v>2</v>
      </c>
      <c r="G21" s="23">
        <v>0.52777777777778001</v>
      </c>
      <c r="I21" s="2" t="str">
        <f t="shared" si="0"/>
        <v>12:40:0</v>
      </c>
      <c r="J21" s="2">
        <v>90</v>
      </c>
      <c r="K21" s="2">
        <v>2</v>
      </c>
      <c r="L21" s="23">
        <v>0.63541666666666696</v>
      </c>
      <c r="M21" s="23" t="str">
        <f t="shared" si="3"/>
        <v>15:15:0</v>
      </c>
      <c r="N21" s="2">
        <f t="shared" si="4"/>
        <v>90</v>
      </c>
      <c r="O21" s="2">
        <v>2</v>
      </c>
    </row>
    <row r="22" spans="1:15">
      <c r="A22" s="29">
        <v>18</v>
      </c>
      <c r="B22" s="23" t="s">
        <v>477</v>
      </c>
      <c r="C22" s="2">
        <v>90</v>
      </c>
      <c r="D22" s="2">
        <v>2</v>
      </c>
      <c r="G22" s="23">
        <v>0.53472222222222399</v>
      </c>
      <c r="I22" s="2" t="str">
        <f t="shared" si="0"/>
        <v>12:50:0</v>
      </c>
      <c r="J22" s="2">
        <v>90</v>
      </c>
      <c r="K22" s="2">
        <v>2</v>
      </c>
      <c r="L22" s="23">
        <v>0.65625</v>
      </c>
      <c r="M22" s="23" t="str">
        <f t="shared" si="3"/>
        <v>15:45:0</v>
      </c>
      <c r="N22" s="2">
        <f t="shared" si="4"/>
        <v>90</v>
      </c>
      <c r="O22" s="2">
        <v>2</v>
      </c>
    </row>
    <row r="23" spans="1:15">
      <c r="A23" s="10">
        <v>19</v>
      </c>
      <c r="B23" s="23" t="s">
        <v>478</v>
      </c>
      <c r="C23" s="2">
        <v>90</v>
      </c>
      <c r="D23" s="2">
        <v>2</v>
      </c>
      <c r="G23" s="23">
        <v>0.54861111111111305</v>
      </c>
      <c r="I23" s="2" t="str">
        <f t="shared" si="0"/>
        <v>13:10:0</v>
      </c>
      <c r="J23" s="2">
        <v>90</v>
      </c>
      <c r="K23" s="2">
        <v>2</v>
      </c>
      <c r="L23" s="23">
        <v>0.67708333333333404</v>
      </c>
      <c r="M23" s="23" t="str">
        <f t="shared" si="3"/>
        <v>16:15:0</v>
      </c>
      <c r="N23" s="2">
        <f t="shared" si="4"/>
        <v>90</v>
      </c>
      <c r="O23" s="2">
        <v>2</v>
      </c>
    </row>
    <row r="24" spans="1:15">
      <c r="A24" s="16">
        <v>20</v>
      </c>
      <c r="B24" s="23" t="s">
        <v>479</v>
      </c>
      <c r="C24" s="2">
        <v>90</v>
      </c>
      <c r="D24" s="2">
        <v>2</v>
      </c>
      <c r="G24" s="23">
        <v>0.55555555555555802</v>
      </c>
      <c r="I24" s="2" t="str">
        <f t="shared" si="0"/>
        <v>13:20:0</v>
      </c>
      <c r="J24" s="2">
        <v>90</v>
      </c>
      <c r="K24" s="2">
        <v>2</v>
      </c>
      <c r="L24" s="23">
        <v>0.69791666666666696</v>
      </c>
      <c r="M24" s="23" t="str">
        <f t="shared" si="3"/>
        <v>16:45:0</v>
      </c>
      <c r="N24" s="2">
        <f t="shared" si="4"/>
        <v>90</v>
      </c>
      <c r="O24" s="2">
        <v>2</v>
      </c>
    </row>
    <row r="25" spans="1:15">
      <c r="A25" s="16">
        <v>21</v>
      </c>
      <c r="B25" s="23" t="s">
        <v>480</v>
      </c>
      <c r="C25" s="2">
        <v>90</v>
      </c>
      <c r="D25" s="2">
        <v>2</v>
      </c>
      <c r="G25" s="23">
        <v>0.562500000000002</v>
      </c>
      <c r="I25" s="2" t="str">
        <f t="shared" si="0"/>
        <v>13:30:0</v>
      </c>
      <c r="J25" s="2">
        <v>90</v>
      </c>
      <c r="K25" s="2">
        <v>2</v>
      </c>
      <c r="L25" s="23">
        <v>0.71875</v>
      </c>
      <c r="M25" s="23" t="str">
        <f t="shared" si="3"/>
        <v>17:15:0</v>
      </c>
      <c r="N25" s="2">
        <f t="shared" si="4"/>
        <v>90</v>
      </c>
      <c r="O25" s="2">
        <v>2</v>
      </c>
    </row>
    <row r="26" spans="1:15">
      <c r="A26" s="16">
        <v>22</v>
      </c>
      <c r="B26" s="23" t="s">
        <v>481</v>
      </c>
      <c r="C26" s="2">
        <v>90</v>
      </c>
      <c r="D26" s="2">
        <v>2</v>
      </c>
      <c r="G26" s="23">
        <v>0.56944444444444697</v>
      </c>
      <c r="I26" s="2" t="str">
        <f t="shared" si="0"/>
        <v>13:40:0</v>
      </c>
      <c r="J26" s="2">
        <v>90</v>
      </c>
      <c r="K26" s="2">
        <v>2</v>
      </c>
      <c r="L26" s="23">
        <v>0.73958333333333404</v>
      </c>
      <c r="M26" s="23" t="str">
        <f t="shared" si="3"/>
        <v>17:45:0</v>
      </c>
      <c r="N26" s="2">
        <f t="shared" si="4"/>
        <v>90</v>
      </c>
      <c r="O26" s="2">
        <v>2</v>
      </c>
    </row>
    <row r="27" spans="1:15">
      <c r="A27" s="16">
        <v>23</v>
      </c>
      <c r="B27" s="23" t="s">
        <v>482</v>
      </c>
      <c r="C27" s="2">
        <v>90</v>
      </c>
      <c r="D27" s="2">
        <v>2</v>
      </c>
      <c r="G27" s="23">
        <v>0.57638888888889095</v>
      </c>
      <c r="I27" s="2" t="str">
        <f t="shared" si="0"/>
        <v>13:50:0</v>
      </c>
      <c r="J27" s="2">
        <v>90</v>
      </c>
      <c r="K27" s="2">
        <v>2</v>
      </c>
      <c r="L27" s="23">
        <v>0.76041666666666696</v>
      </c>
      <c r="M27" s="23" t="str">
        <f t="shared" si="3"/>
        <v>18:15:0</v>
      </c>
      <c r="N27" s="2">
        <f t="shared" si="4"/>
        <v>90</v>
      </c>
      <c r="O27" s="2">
        <v>2</v>
      </c>
    </row>
    <row r="28" spans="1:15">
      <c r="A28" s="16">
        <v>24</v>
      </c>
      <c r="B28" s="23" t="s">
        <v>483</v>
      </c>
      <c r="C28" s="2">
        <v>90</v>
      </c>
      <c r="D28" s="2">
        <v>2</v>
      </c>
      <c r="G28" s="23">
        <v>0.58333333333333603</v>
      </c>
      <c r="I28" s="2" t="str">
        <f t="shared" si="0"/>
        <v>14:0:0</v>
      </c>
      <c r="J28" s="2">
        <v>90</v>
      </c>
      <c r="K28" s="2">
        <v>2</v>
      </c>
      <c r="L28" s="23">
        <v>0.78125</v>
      </c>
      <c r="M28" s="23" t="str">
        <f t="shared" si="3"/>
        <v>18:45:0</v>
      </c>
      <c r="N28" s="2">
        <f t="shared" si="4"/>
        <v>90</v>
      </c>
      <c r="O28" s="2">
        <v>2</v>
      </c>
    </row>
    <row r="29" spans="1:15">
      <c r="A29" s="16">
        <v>25</v>
      </c>
      <c r="B29" s="23" t="s">
        <v>484</v>
      </c>
      <c r="C29" s="2">
        <v>90</v>
      </c>
      <c r="D29" s="2">
        <v>2</v>
      </c>
      <c r="G29" s="23">
        <v>0.59027777777778001</v>
      </c>
      <c r="I29" s="2" t="str">
        <f t="shared" si="0"/>
        <v>14:10:0</v>
      </c>
      <c r="J29" s="2">
        <v>90</v>
      </c>
      <c r="K29" s="2">
        <v>2</v>
      </c>
      <c r="L29" s="23">
        <v>0.80208333333333404</v>
      </c>
      <c r="M29" s="23" t="str">
        <f t="shared" si="3"/>
        <v>19:15:0</v>
      </c>
      <c r="N29" s="2">
        <f t="shared" si="4"/>
        <v>90</v>
      </c>
      <c r="O29" s="2">
        <v>2</v>
      </c>
    </row>
    <row r="30" spans="1:15">
      <c r="A30" s="16">
        <v>26</v>
      </c>
      <c r="B30" s="23" t="s">
        <v>485</v>
      </c>
      <c r="C30" s="2">
        <v>90</v>
      </c>
      <c r="D30" s="2">
        <v>2</v>
      </c>
      <c r="G30" s="23">
        <v>0.59722222222222499</v>
      </c>
      <c r="I30" s="2" t="str">
        <f t="shared" si="0"/>
        <v>14:20:0</v>
      </c>
      <c r="J30" s="2">
        <v>90</v>
      </c>
      <c r="K30" s="2">
        <v>2</v>
      </c>
      <c r="L30" s="23">
        <v>0.82291666666666696</v>
      </c>
      <c r="M30" s="23" t="str">
        <f t="shared" si="3"/>
        <v>19:45:0</v>
      </c>
      <c r="N30" s="2">
        <f t="shared" si="4"/>
        <v>90</v>
      </c>
      <c r="O30" s="2">
        <v>2</v>
      </c>
    </row>
    <row r="31" spans="1:15">
      <c r="A31" s="16">
        <v>27</v>
      </c>
      <c r="B31" s="23" t="s">
        <v>486</v>
      </c>
      <c r="C31" s="2">
        <v>90</v>
      </c>
      <c r="D31" s="2">
        <v>2</v>
      </c>
      <c r="G31" s="23">
        <v>0.60416666666666896</v>
      </c>
      <c r="I31" s="2" t="str">
        <f t="shared" si="0"/>
        <v>14:30:0</v>
      </c>
      <c r="J31" s="2">
        <v>90</v>
      </c>
      <c r="K31" s="2">
        <v>2</v>
      </c>
      <c r="L31" s="23">
        <v>0.84375</v>
      </c>
      <c r="M31" s="23" t="str">
        <f t="shared" si="3"/>
        <v>20:15:0</v>
      </c>
      <c r="N31" s="2">
        <f t="shared" si="4"/>
        <v>90</v>
      </c>
      <c r="O31" s="2">
        <v>2</v>
      </c>
    </row>
    <row r="32" spans="1:15">
      <c r="A32" s="16">
        <v>28</v>
      </c>
      <c r="B32" s="23" t="s">
        <v>487</v>
      </c>
      <c r="C32" s="2">
        <v>90</v>
      </c>
      <c r="D32" s="2">
        <v>2</v>
      </c>
      <c r="G32" s="23">
        <v>0.61111111111111405</v>
      </c>
      <c r="I32" s="2" t="str">
        <f t="shared" si="0"/>
        <v>14:40:0</v>
      </c>
      <c r="J32" s="2">
        <v>90</v>
      </c>
      <c r="K32" s="2">
        <v>2</v>
      </c>
      <c r="L32" s="23">
        <v>0.86458333333333404</v>
      </c>
      <c r="M32" s="23" t="str">
        <f t="shared" si="3"/>
        <v>20:45:0</v>
      </c>
      <c r="N32" s="2">
        <f t="shared" si="4"/>
        <v>90</v>
      </c>
      <c r="O32" s="2">
        <v>2</v>
      </c>
    </row>
    <row r="33" spans="1:15">
      <c r="A33" s="16">
        <v>29</v>
      </c>
      <c r="B33" s="23" t="s">
        <v>488</v>
      </c>
      <c r="C33" s="2">
        <v>90</v>
      </c>
      <c r="D33" s="2">
        <v>2</v>
      </c>
      <c r="G33" s="23">
        <v>0.61805555555555802</v>
      </c>
      <c r="I33" s="2" t="str">
        <f t="shared" si="0"/>
        <v>14:50:0</v>
      </c>
      <c r="J33" s="2">
        <v>90</v>
      </c>
      <c r="K33" s="2">
        <v>2</v>
      </c>
      <c r="L33" s="23">
        <v>0.88541666666666696</v>
      </c>
      <c r="M33" s="23" t="str">
        <f t="shared" si="3"/>
        <v>21:15:0</v>
      </c>
      <c r="N33" s="2">
        <f t="shared" si="4"/>
        <v>90</v>
      </c>
      <c r="O33" s="2">
        <v>2</v>
      </c>
    </row>
    <row r="34" spans="1:15">
      <c r="A34" s="16">
        <v>30</v>
      </c>
      <c r="B34" s="23" t="s">
        <v>489</v>
      </c>
      <c r="C34" s="2">
        <v>90</v>
      </c>
      <c r="D34" s="2">
        <v>2</v>
      </c>
      <c r="G34" s="23">
        <v>0.625000000000003</v>
      </c>
      <c r="I34" s="2" t="str">
        <f t="shared" si="0"/>
        <v>15:0:0</v>
      </c>
      <c r="J34" s="2">
        <v>90</v>
      </c>
      <c r="K34" s="2">
        <v>2</v>
      </c>
      <c r="L34" s="23">
        <v>0.90625</v>
      </c>
      <c r="M34" s="23" t="str">
        <f t="shared" si="3"/>
        <v>21:45:0</v>
      </c>
      <c r="N34" s="2">
        <f t="shared" si="4"/>
        <v>90</v>
      </c>
      <c r="O34" s="2">
        <v>2</v>
      </c>
    </row>
    <row r="35" spans="1:15">
      <c r="A35" s="16">
        <v>31</v>
      </c>
      <c r="B35" s="23" t="s">
        <v>460</v>
      </c>
      <c r="C35" s="2">
        <v>90</v>
      </c>
      <c r="D35" s="2">
        <v>3</v>
      </c>
      <c r="G35" s="23">
        <v>0.63194444444444797</v>
      </c>
      <c r="I35" s="2" t="str">
        <f t="shared" si="0"/>
        <v>15:10:0</v>
      </c>
      <c r="J35" s="2">
        <v>90</v>
      </c>
      <c r="K35" s="2">
        <v>2</v>
      </c>
      <c r="L35" s="23">
        <v>0.30208333333333398</v>
      </c>
      <c r="M35" s="23" t="str">
        <f t="shared" si="3"/>
        <v>7:15:0</v>
      </c>
      <c r="N35" s="2">
        <f t="shared" si="4"/>
        <v>90</v>
      </c>
      <c r="O35" s="2">
        <v>3</v>
      </c>
    </row>
    <row r="36" spans="1:15">
      <c r="A36" s="29">
        <v>32</v>
      </c>
      <c r="B36" s="23" t="s">
        <v>461</v>
      </c>
      <c r="C36" s="2">
        <v>90</v>
      </c>
      <c r="D36" s="2">
        <v>3</v>
      </c>
      <c r="G36" s="23">
        <v>0.63888888888889195</v>
      </c>
      <c r="I36" s="2" t="str">
        <f t="shared" si="0"/>
        <v>15:20:0</v>
      </c>
      <c r="J36" s="2">
        <v>90</v>
      </c>
      <c r="K36" s="2">
        <v>2</v>
      </c>
      <c r="L36" s="23">
        <v>0.32291666666666702</v>
      </c>
      <c r="M36" s="23" t="str">
        <f t="shared" si="3"/>
        <v>7:45:0</v>
      </c>
      <c r="N36" s="2">
        <f t="shared" si="4"/>
        <v>90</v>
      </c>
      <c r="O36" s="2">
        <v>3</v>
      </c>
    </row>
    <row r="37" spans="1:15">
      <c r="A37" s="10">
        <v>33</v>
      </c>
      <c r="B37" s="23" t="s">
        <v>462</v>
      </c>
      <c r="C37" s="2">
        <v>90</v>
      </c>
      <c r="D37" s="2">
        <v>3</v>
      </c>
      <c r="G37" s="23">
        <v>0.64583333333333703</v>
      </c>
      <c r="I37" s="2" t="str">
        <f t="shared" si="0"/>
        <v>15:30:0</v>
      </c>
      <c r="J37" s="2">
        <v>90</v>
      </c>
      <c r="K37" s="2">
        <v>2</v>
      </c>
      <c r="L37" s="23">
        <v>0.34375</v>
      </c>
      <c r="M37" s="23" t="str">
        <f t="shared" si="3"/>
        <v>8:15:0</v>
      </c>
      <c r="N37" s="2">
        <f t="shared" si="4"/>
        <v>90</v>
      </c>
      <c r="O37" s="2">
        <v>3</v>
      </c>
    </row>
    <row r="38" spans="1:15">
      <c r="A38" s="16">
        <v>34</v>
      </c>
      <c r="B38" s="23" t="s">
        <v>463</v>
      </c>
      <c r="C38" s="2">
        <v>90</v>
      </c>
      <c r="D38" s="2">
        <v>3</v>
      </c>
      <c r="G38" s="23">
        <v>0.65277777777778101</v>
      </c>
      <c r="I38" s="2" t="str">
        <f t="shared" si="0"/>
        <v>15:40:0</v>
      </c>
      <c r="J38" s="2">
        <v>90</v>
      </c>
      <c r="K38" s="2">
        <v>2</v>
      </c>
      <c r="L38" s="23">
        <v>0.36458333333333398</v>
      </c>
      <c r="M38" s="23" t="str">
        <f t="shared" si="3"/>
        <v>8:45:0</v>
      </c>
      <c r="N38" s="2">
        <f t="shared" si="4"/>
        <v>90</v>
      </c>
      <c r="O38" s="2">
        <v>3</v>
      </c>
    </row>
    <row r="39" spans="1:15">
      <c r="A39" s="16">
        <v>35</v>
      </c>
      <c r="B39" s="23" t="s">
        <v>464</v>
      </c>
      <c r="C39" s="2">
        <v>90</v>
      </c>
      <c r="D39" s="2">
        <v>3</v>
      </c>
      <c r="G39" s="23">
        <v>0.65972222222222598</v>
      </c>
      <c r="I39" s="2" t="str">
        <f t="shared" si="0"/>
        <v>15:50:0</v>
      </c>
      <c r="J39" s="2">
        <v>90</v>
      </c>
      <c r="K39" s="2">
        <v>2</v>
      </c>
      <c r="L39" s="23">
        <v>0.38541666666666702</v>
      </c>
      <c r="M39" s="23" t="str">
        <f t="shared" si="3"/>
        <v>9:15:0</v>
      </c>
      <c r="N39" s="2">
        <f t="shared" si="4"/>
        <v>90</v>
      </c>
      <c r="O39" s="2">
        <v>3</v>
      </c>
    </row>
    <row r="40" spans="1:15">
      <c r="A40" s="16">
        <v>36</v>
      </c>
      <c r="B40" s="23" t="s">
        <v>465</v>
      </c>
      <c r="C40" s="2">
        <v>90</v>
      </c>
      <c r="D40" s="2">
        <v>3</v>
      </c>
      <c r="G40" s="23">
        <v>0.66666666666666996</v>
      </c>
      <c r="I40" s="2" t="str">
        <f t="shared" si="0"/>
        <v>16:0:0</v>
      </c>
      <c r="J40" s="2">
        <v>90</v>
      </c>
      <c r="K40" s="2">
        <v>2</v>
      </c>
      <c r="L40" s="23">
        <v>0.40625</v>
      </c>
      <c r="M40" s="23" t="str">
        <f t="shared" si="3"/>
        <v>9:45:0</v>
      </c>
      <c r="N40" s="2">
        <f t="shared" si="4"/>
        <v>90</v>
      </c>
      <c r="O40" s="2">
        <v>3</v>
      </c>
    </row>
    <row r="41" spans="1:15">
      <c r="A41" s="16">
        <v>37</v>
      </c>
      <c r="B41" s="23" t="s">
        <v>466</v>
      </c>
      <c r="C41" s="2">
        <v>90</v>
      </c>
      <c r="D41" s="2">
        <v>3</v>
      </c>
      <c r="G41" s="23">
        <v>0.67361111111111505</v>
      </c>
      <c r="I41" s="2" t="str">
        <f t="shared" si="0"/>
        <v>16:10:0</v>
      </c>
      <c r="J41" s="2">
        <v>90</v>
      </c>
      <c r="K41" s="2">
        <v>2</v>
      </c>
      <c r="L41" s="23">
        <v>0.42708333333333398</v>
      </c>
      <c r="M41" s="23" t="str">
        <f t="shared" si="3"/>
        <v>10:15:0</v>
      </c>
      <c r="N41" s="2">
        <f t="shared" si="4"/>
        <v>90</v>
      </c>
      <c r="O41" s="2">
        <v>3</v>
      </c>
    </row>
    <row r="42" spans="1:15">
      <c r="A42" s="16">
        <v>38</v>
      </c>
      <c r="B42" s="23" t="s">
        <v>467</v>
      </c>
      <c r="C42" s="2">
        <v>90</v>
      </c>
      <c r="D42" s="2">
        <v>3</v>
      </c>
      <c r="G42" s="23">
        <v>0.68055555555555902</v>
      </c>
      <c r="I42" s="2" t="str">
        <f t="shared" si="0"/>
        <v>16:20:0</v>
      </c>
      <c r="J42" s="2">
        <v>90</v>
      </c>
      <c r="K42" s="2">
        <v>2</v>
      </c>
      <c r="L42" s="23">
        <v>0.44791666666666702</v>
      </c>
      <c r="M42" s="23" t="str">
        <f t="shared" si="3"/>
        <v>10:45:0</v>
      </c>
      <c r="N42" s="2">
        <f t="shared" si="4"/>
        <v>90</v>
      </c>
      <c r="O42" s="2">
        <v>3</v>
      </c>
    </row>
    <row r="43" spans="1:15">
      <c r="A43" s="16">
        <v>39</v>
      </c>
      <c r="B43" s="23" t="s">
        <v>468</v>
      </c>
      <c r="C43" s="2">
        <v>90</v>
      </c>
      <c r="D43" s="2">
        <v>3</v>
      </c>
      <c r="G43" s="23">
        <v>0.687500000000004</v>
      </c>
      <c r="I43" s="2" t="str">
        <f t="shared" si="0"/>
        <v>16:30:0</v>
      </c>
      <c r="J43" s="2">
        <v>90</v>
      </c>
      <c r="K43" s="2">
        <v>2</v>
      </c>
      <c r="L43" s="23">
        <v>0.46875</v>
      </c>
      <c r="M43" s="23" t="str">
        <f t="shared" si="3"/>
        <v>11:15:0</v>
      </c>
      <c r="N43" s="2">
        <f t="shared" si="4"/>
        <v>90</v>
      </c>
      <c r="O43" s="2">
        <v>3</v>
      </c>
    </row>
    <row r="44" spans="1:15">
      <c r="A44" s="16">
        <v>40</v>
      </c>
      <c r="B44" s="23" t="s">
        <v>469</v>
      </c>
      <c r="C44" s="2">
        <v>90</v>
      </c>
      <c r="D44" s="2">
        <v>3</v>
      </c>
      <c r="G44" s="23">
        <v>0.69444444444444797</v>
      </c>
      <c r="I44" s="2" t="str">
        <f t="shared" si="0"/>
        <v>16:40:0</v>
      </c>
      <c r="J44" s="2">
        <v>90</v>
      </c>
      <c r="K44" s="2">
        <v>2</v>
      </c>
      <c r="L44" s="23">
        <v>0.48958333333333398</v>
      </c>
      <c r="M44" s="23" t="str">
        <f t="shared" si="3"/>
        <v>11:45:0</v>
      </c>
      <c r="N44" s="2">
        <f t="shared" si="4"/>
        <v>90</v>
      </c>
      <c r="O44" s="2">
        <v>3</v>
      </c>
    </row>
    <row r="45" spans="1:15">
      <c r="A45" s="16">
        <v>41</v>
      </c>
      <c r="B45" s="23" t="s">
        <v>470</v>
      </c>
      <c r="C45" s="2">
        <v>90</v>
      </c>
      <c r="D45" s="2">
        <v>3</v>
      </c>
      <c r="G45" s="23">
        <v>0.70138888888889295</v>
      </c>
      <c r="I45" s="2" t="str">
        <f t="shared" si="0"/>
        <v>16:50:0</v>
      </c>
      <c r="J45" s="2">
        <v>90</v>
      </c>
      <c r="K45" s="2">
        <v>2</v>
      </c>
      <c r="L45" s="23">
        <v>0.51041666666666696</v>
      </c>
      <c r="M45" s="23" t="str">
        <f t="shared" si="3"/>
        <v>12:15:0</v>
      </c>
      <c r="N45" s="2">
        <f t="shared" si="4"/>
        <v>90</v>
      </c>
      <c r="O45" s="2">
        <v>3</v>
      </c>
    </row>
    <row r="46" spans="1:15">
      <c r="A46" s="16">
        <v>42</v>
      </c>
      <c r="B46" s="23" t="s">
        <v>471</v>
      </c>
      <c r="C46" s="2">
        <v>90</v>
      </c>
      <c r="D46" s="2">
        <v>3</v>
      </c>
      <c r="G46" s="23">
        <v>0.71527777777778201</v>
      </c>
      <c r="I46" s="2" t="str">
        <f t="shared" si="0"/>
        <v>17:10:0</v>
      </c>
      <c r="J46" s="2">
        <v>90</v>
      </c>
      <c r="K46" s="2">
        <v>2</v>
      </c>
      <c r="L46" s="23">
        <v>0.53125</v>
      </c>
      <c r="M46" s="23" t="str">
        <f t="shared" si="3"/>
        <v>12:45:0</v>
      </c>
      <c r="N46" s="2">
        <f t="shared" si="4"/>
        <v>90</v>
      </c>
      <c r="O46" s="2">
        <v>3</v>
      </c>
    </row>
    <row r="47" spans="1:15">
      <c r="A47" s="16">
        <v>43</v>
      </c>
      <c r="B47" s="23" t="s">
        <v>472</v>
      </c>
      <c r="C47" s="2">
        <v>90</v>
      </c>
      <c r="D47" s="2">
        <v>3</v>
      </c>
      <c r="G47" s="23">
        <v>0.72222222222222598</v>
      </c>
      <c r="I47" s="2" t="str">
        <f t="shared" si="0"/>
        <v>17:20:0</v>
      </c>
      <c r="J47" s="2">
        <v>90</v>
      </c>
      <c r="K47" s="2">
        <v>2</v>
      </c>
      <c r="L47" s="23">
        <v>0.55208333333333404</v>
      </c>
      <c r="M47" s="23" t="str">
        <f t="shared" si="3"/>
        <v>13:15:0</v>
      </c>
      <c r="N47" s="2">
        <f t="shared" si="4"/>
        <v>90</v>
      </c>
      <c r="O47" s="2">
        <v>3</v>
      </c>
    </row>
    <row r="48" spans="1:15">
      <c r="A48" s="16">
        <v>44</v>
      </c>
      <c r="B48" s="23" t="s">
        <v>473</v>
      </c>
      <c r="C48" s="2">
        <v>90</v>
      </c>
      <c r="D48" s="2">
        <v>3</v>
      </c>
      <c r="G48" s="23">
        <v>0.72916666666667096</v>
      </c>
      <c r="I48" s="2" t="str">
        <f t="shared" si="0"/>
        <v>17:30:0</v>
      </c>
      <c r="J48" s="2">
        <v>90</v>
      </c>
      <c r="K48" s="2">
        <v>2</v>
      </c>
      <c r="L48" s="23">
        <v>0.57291666666666696</v>
      </c>
      <c r="M48" s="23" t="str">
        <f t="shared" si="3"/>
        <v>13:45:0</v>
      </c>
      <c r="N48" s="2">
        <f t="shared" si="4"/>
        <v>90</v>
      </c>
      <c r="O48" s="2">
        <v>3</v>
      </c>
    </row>
    <row r="49" spans="1:15">
      <c r="A49" s="16">
        <v>45</v>
      </c>
      <c r="B49" s="23" t="s">
        <v>474</v>
      </c>
      <c r="C49" s="2">
        <v>90</v>
      </c>
      <c r="D49" s="2">
        <v>3</v>
      </c>
      <c r="G49" s="23">
        <v>0.73611111111111505</v>
      </c>
      <c r="I49" s="2" t="str">
        <f t="shared" si="0"/>
        <v>17:40:0</v>
      </c>
      <c r="J49" s="2">
        <v>90</v>
      </c>
      <c r="K49" s="2">
        <v>2</v>
      </c>
      <c r="L49" s="23">
        <v>0.59375</v>
      </c>
      <c r="M49" s="23" t="str">
        <f t="shared" si="1"/>
        <v>14:15:0</v>
      </c>
      <c r="N49" s="2">
        <f t="shared" si="4"/>
        <v>90</v>
      </c>
      <c r="O49" s="2">
        <v>3</v>
      </c>
    </row>
    <row r="50" spans="1:15">
      <c r="A50" s="16">
        <v>46</v>
      </c>
      <c r="B50" s="23" t="s">
        <v>475</v>
      </c>
      <c r="C50" s="2">
        <v>90</v>
      </c>
      <c r="D50" s="2">
        <v>3</v>
      </c>
      <c r="G50" s="23">
        <v>0.74305555555556002</v>
      </c>
      <c r="I50" s="2" t="str">
        <f t="shared" si="0"/>
        <v>17:50:0</v>
      </c>
      <c r="J50" s="2">
        <v>90</v>
      </c>
      <c r="K50" s="2">
        <v>2</v>
      </c>
      <c r="L50" s="23">
        <v>0.61458333333333404</v>
      </c>
      <c r="M50" s="23" t="str">
        <f t="shared" si="1"/>
        <v>14:45:0</v>
      </c>
      <c r="N50" s="2">
        <f t="shared" si="2"/>
        <v>90</v>
      </c>
      <c r="O50" s="2">
        <v>3</v>
      </c>
    </row>
    <row r="51" spans="1:15">
      <c r="A51" s="16">
        <v>47</v>
      </c>
      <c r="B51" s="23" t="s">
        <v>476</v>
      </c>
      <c r="C51" s="2">
        <v>90</v>
      </c>
      <c r="D51" s="2">
        <v>3</v>
      </c>
      <c r="G51" s="23">
        <v>0.75694444444444897</v>
      </c>
      <c r="I51" s="2" t="str">
        <f t="shared" si="0"/>
        <v>18:10:0</v>
      </c>
      <c r="J51" s="2">
        <v>90</v>
      </c>
      <c r="K51" s="2">
        <v>2</v>
      </c>
      <c r="L51" s="23">
        <v>0.63541666666666696</v>
      </c>
      <c r="M51" s="23" t="str">
        <f t="shared" si="1"/>
        <v>15:15:0</v>
      </c>
      <c r="N51" s="2">
        <f t="shared" si="2"/>
        <v>90</v>
      </c>
      <c r="O51" s="2">
        <v>3</v>
      </c>
    </row>
    <row r="52" spans="1:15">
      <c r="A52" s="29">
        <v>48</v>
      </c>
      <c r="B52" s="23" t="s">
        <v>477</v>
      </c>
      <c r="C52" s="2">
        <v>90</v>
      </c>
      <c r="D52" s="2">
        <v>3</v>
      </c>
      <c r="G52" s="23">
        <v>0.76388888888889395</v>
      </c>
      <c r="I52" s="2" t="str">
        <f t="shared" si="0"/>
        <v>18:20:0</v>
      </c>
      <c r="J52" s="2">
        <v>90</v>
      </c>
      <c r="K52" s="2">
        <v>2</v>
      </c>
      <c r="L52" s="23">
        <v>0.65625</v>
      </c>
      <c r="M52" s="23" t="str">
        <f t="shared" si="1"/>
        <v>15:45:0</v>
      </c>
      <c r="N52" s="2">
        <f t="shared" si="2"/>
        <v>90</v>
      </c>
      <c r="O52" s="2">
        <v>3</v>
      </c>
    </row>
    <row r="53" spans="1:15">
      <c r="A53" s="10">
        <v>49</v>
      </c>
      <c r="B53" s="23" t="s">
        <v>478</v>
      </c>
      <c r="C53" s="2">
        <v>90</v>
      </c>
      <c r="D53" s="2">
        <v>3</v>
      </c>
      <c r="G53" s="23">
        <v>0.77083333333333803</v>
      </c>
      <c r="I53" s="2" t="str">
        <f t="shared" si="0"/>
        <v>18:30:0</v>
      </c>
      <c r="J53" s="2">
        <v>90</v>
      </c>
      <c r="K53" s="2">
        <v>2</v>
      </c>
      <c r="L53" s="23">
        <v>0.67708333333333404</v>
      </c>
      <c r="M53" s="23" t="str">
        <f t="shared" si="1"/>
        <v>16:15:0</v>
      </c>
      <c r="N53" s="2">
        <f t="shared" si="2"/>
        <v>90</v>
      </c>
      <c r="O53" s="2">
        <v>3</v>
      </c>
    </row>
    <row r="54" spans="1:15">
      <c r="A54" s="16">
        <v>50</v>
      </c>
      <c r="B54" s="23" t="s">
        <v>479</v>
      </c>
      <c r="C54" s="2">
        <v>90</v>
      </c>
      <c r="D54" s="2">
        <v>3</v>
      </c>
      <c r="G54" s="23">
        <v>0.77777777777778301</v>
      </c>
      <c r="I54" s="2" t="str">
        <f t="shared" si="0"/>
        <v>18:40:0</v>
      </c>
      <c r="J54" s="2">
        <v>90</v>
      </c>
      <c r="K54" s="2">
        <v>2</v>
      </c>
      <c r="L54" s="23">
        <v>0.69791666666666696</v>
      </c>
      <c r="M54" s="23" t="str">
        <f t="shared" si="1"/>
        <v>16:45:0</v>
      </c>
      <c r="N54" s="2">
        <f t="shared" si="2"/>
        <v>90</v>
      </c>
      <c r="O54" s="2">
        <v>3</v>
      </c>
    </row>
    <row r="55" spans="1:15">
      <c r="A55" s="16">
        <v>51</v>
      </c>
      <c r="B55" s="23" t="s">
        <v>480</v>
      </c>
      <c r="C55" s="2">
        <v>90</v>
      </c>
      <c r="D55" s="2">
        <v>3</v>
      </c>
      <c r="G55" s="23">
        <v>0.78472222222222698</v>
      </c>
      <c r="I55" s="2" t="str">
        <f t="shared" si="0"/>
        <v>18:50:0</v>
      </c>
      <c r="J55" s="2">
        <v>90</v>
      </c>
      <c r="K55" s="2">
        <v>2</v>
      </c>
      <c r="L55" s="23">
        <v>0.71875</v>
      </c>
      <c r="M55" s="23" t="str">
        <f t="shared" si="1"/>
        <v>17:15:0</v>
      </c>
      <c r="N55" s="2">
        <f t="shared" si="2"/>
        <v>90</v>
      </c>
      <c r="O55" s="2">
        <v>3</v>
      </c>
    </row>
    <row r="56" spans="1:15">
      <c r="A56" s="16">
        <v>52</v>
      </c>
      <c r="B56" s="23" t="s">
        <v>481</v>
      </c>
      <c r="C56" s="2">
        <v>90</v>
      </c>
      <c r="D56" s="2">
        <v>3</v>
      </c>
      <c r="G56" s="23">
        <v>0.79861111111111605</v>
      </c>
      <c r="I56" s="2" t="str">
        <f t="shared" si="0"/>
        <v>19:10:0</v>
      </c>
      <c r="J56" s="2">
        <v>90</v>
      </c>
      <c r="K56" s="2">
        <v>2</v>
      </c>
      <c r="L56" s="23">
        <v>0.73958333333333404</v>
      </c>
      <c r="M56" s="23" t="str">
        <f t="shared" si="1"/>
        <v>17:45:0</v>
      </c>
      <c r="N56" s="2">
        <f t="shared" si="2"/>
        <v>90</v>
      </c>
      <c r="O56" s="2">
        <v>3</v>
      </c>
    </row>
    <row r="57" spans="1:15">
      <c r="A57" s="16">
        <v>53</v>
      </c>
      <c r="B57" s="23" t="s">
        <v>482</v>
      </c>
      <c r="C57" s="2">
        <v>90</v>
      </c>
      <c r="D57" s="2">
        <v>3</v>
      </c>
      <c r="G57" s="23">
        <v>0.80555555555556102</v>
      </c>
      <c r="I57" s="2" t="str">
        <f t="shared" si="0"/>
        <v>19:20:0</v>
      </c>
      <c r="J57" s="2">
        <v>90</v>
      </c>
      <c r="K57" s="2">
        <v>2</v>
      </c>
      <c r="L57" s="23">
        <v>0.76041666666666696</v>
      </c>
      <c r="M57" s="23" t="str">
        <f t="shared" si="1"/>
        <v>18:15:0</v>
      </c>
      <c r="N57" s="2">
        <f t="shared" si="2"/>
        <v>90</v>
      </c>
      <c r="O57" s="2">
        <v>3</v>
      </c>
    </row>
    <row r="58" spans="1:15">
      <c r="A58" s="16">
        <v>54</v>
      </c>
      <c r="B58" s="23" t="s">
        <v>483</v>
      </c>
      <c r="C58" s="2">
        <v>90</v>
      </c>
      <c r="D58" s="2">
        <v>3</v>
      </c>
      <c r="G58" s="23">
        <v>0.812500000000005</v>
      </c>
      <c r="I58" s="2" t="str">
        <f t="shared" si="0"/>
        <v>19:30:0</v>
      </c>
      <c r="J58" s="2">
        <v>90</v>
      </c>
      <c r="K58" s="2">
        <v>2</v>
      </c>
      <c r="L58" s="23">
        <v>0.78125</v>
      </c>
      <c r="M58" s="23" t="str">
        <f t="shared" si="1"/>
        <v>18:45:0</v>
      </c>
      <c r="N58" s="2">
        <f t="shared" si="2"/>
        <v>90</v>
      </c>
      <c r="O58" s="2">
        <v>3</v>
      </c>
    </row>
    <row r="59" spans="1:15">
      <c r="A59" s="16">
        <v>55</v>
      </c>
      <c r="B59" s="23" t="s">
        <v>484</v>
      </c>
      <c r="C59" s="2">
        <v>90</v>
      </c>
      <c r="D59" s="2">
        <v>3</v>
      </c>
      <c r="G59" s="23">
        <v>0.81944444444444997</v>
      </c>
      <c r="I59" s="2" t="str">
        <f t="shared" si="0"/>
        <v>19:40:0</v>
      </c>
      <c r="J59" s="2">
        <v>90</v>
      </c>
      <c r="K59" s="2">
        <v>2</v>
      </c>
      <c r="L59" s="23">
        <v>0.80208333333333404</v>
      </c>
      <c r="M59" s="23" t="str">
        <f t="shared" si="1"/>
        <v>19:15:0</v>
      </c>
      <c r="N59" s="2">
        <f t="shared" si="2"/>
        <v>90</v>
      </c>
      <c r="O59" s="2">
        <v>3</v>
      </c>
    </row>
    <row r="60" spans="1:15">
      <c r="A60" s="16">
        <v>56</v>
      </c>
      <c r="B60" s="23" t="s">
        <v>485</v>
      </c>
      <c r="C60" s="2">
        <v>90</v>
      </c>
      <c r="D60" s="2">
        <v>3</v>
      </c>
      <c r="G60" s="23">
        <v>0.82638888888889395</v>
      </c>
      <c r="I60" s="2" t="str">
        <f t="shared" si="0"/>
        <v>19:50:0</v>
      </c>
      <c r="J60" s="2">
        <v>90</v>
      </c>
      <c r="K60" s="2">
        <v>2</v>
      </c>
      <c r="L60" s="23">
        <v>0.82291666666666696</v>
      </c>
      <c r="M60" s="23" t="str">
        <f t="shared" si="1"/>
        <v>19:45:0</v>
      </c>
      <c r="N60" s="2">
        <f t="shared" si="2"/>
        <v>90</v>
      </c>
      <c r="O60" s="2">
        <v>3</v>
      </c>
    </row>
    <row r="61" spans="1:15">
      <c r="A61" s="16">
        <v>57</v>
      </c>
      <c r="B61" s="23" t="s">
        <v>486</v>
      </c>
      <c r="C61" s="2">
        <v>90</v>
      </c>
      <c r="D61" s="2">
        <v>3</v>
      </c>
      <c r="G61" s="23">
        <v>0.84027777777778301</v>
      </c>
      <c r="I61" s="2" t="str">
        <f t="shared" si="0"/>
        <v>20:10:0</v>
      </c>
      <c r="J61" s="2">
        <v>90</v>
      </c>
      <c r="K61" s="2">
        <v>2</v>
      </c>
      <c r="L61" s="23">
        <v>0.84375</v>
      </c>
      <c r="M61" s="23" t="str">
        <f t="shared" si="1"/>
        <v>20:15:0</v>
      </c>
      <c r="N61" s="2">
        <f t="shared" si="2"/>
        <v>90</v>
      </c>
      <c r="O61" s="2">
        <v>3</v>
      </c>
    </row>
    <row r="62" spans="1:15">
      <c r="A62" s="16">
        <v>58</v>
      </c>
      <c r="B62" s="23" t="s">
        <v>487</v>
      </c>
      <c r="C62" s="2">
        <v>90</v>
      </c>
      <c r="D62" s="2">
        <v>3</v>
      </c>
      <c r="G62" s="23">
        <v>0.84722222222222798</v>
      </c>
      <c r="I62" s="2" t="str">
        <f t="shared" si="0"/>
        <v>20:20:0</v>
      </c>
      <c r="J62" s="2">
        <v>90</v>
      </c>
      <c r="K62" s="2">
        <v>2</v>
      </c>
      <c r="L62" s="23">
        <v>0.86458333333333404</v>
      </c>
      <c r="M62" s="23" t="str">
        <f t="shared" si="1"/>
        <v>20:45:0</v>
      </c>
      <c r="N62" s="2">
        <f t="shared" si="2"/>
        <v>90</v>
      </c>
      <c r="O62" s="2">
        <v>3</v>
      </c>
    </row>
    <row r="63" spans="1:15">
      <c r="A63" s="16">
        <v>59</v>
      </c>
      <c r="B63" s="23" t="s">
        <v>488</v>
      </c>
      <c r="C63" s="2">
        <v>90</v>
      </c>
      <c r="D63" s="2">
        <v>3</v>
      </c>
      <c r="G63" s="23">
        <v>0.85416666666667296</v>
      </c>
      <c r="I63" s="2" t="str">
        <f t="shared" si="0"/>
        <v>20:30:0</v>
      </c>
      <c r="J63" s="2">
        <v>90</v>
      </c>
      <c r="K63" s="2">
        <v>2</v>
      </c>
      <c r="L63" s="23">
        <v>0.88541666666666696</v>
      </c>
      <c r="M63" s="23" t="str">
        <f t="shared" si="1"/>
        <v>21:15:0</v>
      </c>
      <c r="N63" s="2">
        <f t="shared" si="2"/>
        <v>90</v>
      </c>
      <c r="O63" s="2">
        <v>3</v>
      </c>
    </row>
    <row r="64" spans="1:15">
      <c r="A64" s="16">
        <v>60</v>
      </c>
      <c r="B64" s="23" t="s">
        <v>489</v>
      </c>
      <c r="C64" s="2">
        <v>90</v>
      </c>
      <c r="D64" s="2">
        <v>3</v>
      </c>
      <c r="G64" s="23">
        <v>0.86111111111111704</v>
      </c>
      <c r="I64" s="2" t="str">
        <f t="shared" si="0"/>
        <v>20:40:0</v>
      </c>
      <c r="J64" s="2">
        <v>90</v>
      </c>
      <c r="K64" s="2">
        <v>2</v>
      </c>
      <c r="L64" s="23">
        <v>0.90625</v>
      </c>
      <c r="M64" s="23" t="str">
        <f t="shared" si="1"/>
        <v>21:45:0</v>
      </c>
      <c r="N64" s="2">
        <f t="shared" si="2"/>
        <v>90</v>
      </c>
      <c r="O64" s="2">
        <v>3</v>
      </c>
    </row>
    <row r="65" spans="1:15">
      <c r="A65" s="16">
        <v>61</v>
      </c>
      <c r="B65" s="23" t="s">
        <v>460</v>
      </c>
      <c r="C65" s="2">
        <v>90</v>
      </c>
      <c r="D65" s="15">
        <v>4</v>
      </c>
      <c r="G65" s="23">
        <v>0.86805555555556202</v>
      </c>
      <c r="I65" s="2" t="str">
        <f t="shared" si="0"/>
        <v>20:50:0</v>
      </c>
      <c r="J65" s="2">
        <v>90</v>
      </c>
      <c r="K65" s="2">
        <v>2</v>
      </c>
      <c r="L65" s="23"/>
      <c r="M65" s="23"/>
      <c r="N65" s="2"/>
      <c r="O65" s="2"/>
    </row>
    <row r="66" spans="1:15">
      <c r="A66" s="16">
        <v>62</v>
      </c>
      <c r="B66" s="23" t="s">
        <v>461</v>
      </c>
      <c r="C66" s="2">
        <v>90</v>
      </c>
      <c r="D66" s="15">
        <v>4</v>
      </c>
      <c r="G66" s="23">
        <v>0.88194444444445097</v>
      </c>
      <c r="I66" s="2" t="str">
        <f t="shared" si="0"/>
        <v>21:10:0</v>
      </c>
      <c r="J66" s="2">
        <v>90</v>
      </c>
      <c r="K66" s="2">
        <v>2</v>
      </c>
      <c r="L66" s="23"/>
      <c r="M66" s="23"/>
      <c r="N66" s="2"/>
      <c r="O66" s="2"/>
    </row>
    <row r="67" spans="1:15">
      <c r="A67" s="16">
        <v>63</v>
      </c>
      <c r="B67" s="23" t="s">
        <v>462</v>
      </c>
      <c r="C67" s="2">
        <v>90</v>
      </c>
      <c r="D67" s="15">
        <v>4</v>
      </c>
      <c r="G67" s="23">
        <v>0.88888888888889495</v>
      </c>
      <c r="I67" s="2" t="str">
        <f t="shared" si="0"/>
        <v>21:20:0</v>
      </c>
      <c r="J67" s="2">
        <v>90</v>
      </c>
      <c r="K67" s="2">
        <v>2</v>
      </c>
      <c r="L67" s="23"/>
      <c r="M67" s="23"/>
      <c r="N67" s="2"/>
      <c r="O67" s="2"/>
    </row>
    <row r="68" spans="1:15">
      <c r="A68" s="16">
        <v>64</v>
      </c>
      <c r="B68" s="23" t="s">
        <v>463</v>
      </c>
      <c r="C68" s="2">
        <v>90</v>
      </c>
      <c r="D68" s="15">
        <v>4</v>
      </c>
      <c r="G68" s="23">
        <v>0.89583333333334003</v>
      </c>
      <c r="I68" s="2" t="str">
        <f t="shared" si="0"/>
        <v>21:30:0</v>
      </c>
      <c r="J68" s="2">
        <v>90</v>
      </c>
      <c r="K68" s="2">
        <v>2</v>
      </c>
      <c r="L68" s="23"/>
      <c r="M68" s="23"/>
      <c r="N68" s="2"/>
      <c r="O68" s="2"/>
    </row>
    <row r="69" spans="1:15">
      <c r="A69" s="16">
        <v>65</v>
      </c>
      <c r="B69" s="23" t="s">
        <v>464</v>
      </c>
      <c r="C69" s="2">
        <v>90</v>
      </c>
      <c r="D69" s="15">
        <v>4</v>
      </c>
      <c r="G69" s="23">
        <v>0.90277777777778401</v>
      </c>
      <c r="I69" s="2" t="str">
        <f t="shared" ref="I69:I132" si="5">TEXT(G69,"H:M:S")</f>
        <v>21:40:0</v>
      </c>
      <c r="J69" s="2">
        <v>90</v>
      </c>
      <c r="K69" s="2">
        <v>2</v>
      </c>
      <c r="L69" s="23"/>
      <c r="M69" s="23"/>
      <c r="N69" s="2"/>
      <c r="O69" s="2"/>
    </row>
    <row r="70" spans="1:15">
      <c r="A70" s="16">
        <v>66</v>
      </c>
      <c r="B70" s="23" t="s">
        <v>465</v>
      </c>
      <c r="C70" s="2">
        <v>90</v>
      </c>
      <c r="D70" s="15">
        <v>4</v>
      </c>
      <c r="G70" s="23">
        <v>0.90972222222222898</v>
      </c>
      <c r="I70" s="2" t="str">
        <f t="shared" si="5"/>
        <v>21:50:0</v>
      </c>
      <c r="J70" s="2">
        <v>90</v>
      </c>
      <c r="K70" s="2">
        <v>2</v>
      </c>
      <c r="L70" s="23"/>
      <c r="M70" s="23"/>
      <c r="N70" s="2"/>
      <c r="O70" s="2"/>
    </row>
    <row r="71" spans="1:15">
      <c r="A71" s="16">
        <v>67</v>
      </c>
      <c r="B71" s="23" t="s">
        <v>466</v>
      </c>
      <c r="C71" s="2">
        <v>90</v>
      </c>
      <c r="D71" s="15">
        <v>4</v>
      </c>
      <c r="G71" s="23">
        <v>0.91666666666667396</v>
      </c>
      <c r="I71" s="2" t="str">
        <f t="shared" si="5"/>
        <v>22:0:0</v>
      </c>
      <c r="J71" s="2">
        <v>90</v>
      </c>
      <c r="K71" s="2">
        <v>2</v>
      </c>
      <c r="L71" s="23"/>
      <c r="M71" s="23"/>
      <c r="N71" s="2"/>
      <c r="O71" s="2"/>
    </row>
    <row r="72" spans="1:15">
      <c r="A72" s="16">
        <v>68</v>
      </c>
      <c r="B72" s="23" t="s">
        <v>467</v>
      </c>
      <c r="C72" s="2">
        <v>90</v>
      </c>
      <c r="D72" s="15">
        <v>4</v>
      </c>
      <c r="G72" s="23">
        <v>0.92361111111111904</v>
      </c>
      <c r="I72" s="2" t="str">
        <f t="shared" si="5"/>
        <v>22:10:0</v>
      </c>
      <c r="J72" s="2">
        <v>90</v>
      </c>
      <c r="K72" s="2">
        <v>2</v>
      </c>
      <c r="L72" s="23"/>
      <c r="M72" s="23"/>
      <c r="N72" s="2"/>
      <c r="O72" s="2"/>
    </row>
    <row r="73" spans="1:15">
      <c r="A73" s="16">
        <v>69</v>
      </c>
      <c r="B73" s="23" t="s">
        <v>468</v>
      </c>
      <c r="C73" s="2">
        <v>90</v>
      </c>
      <c r="D73" s="15">
        <v>4</v>
      </c>
      <c r="G73" s="23">
        <v>0.93055555555556402</v>
      </c>
      <c r="I73" s="2" t="str">
        <f t="shared" si="5"/>
        <v>22:20:0</v>
      </c>
      <c r="J73" s="2">
        <v>90</v>
      </c>
      <c r="K73" s="2">
        <v>2</v>
      </c>
      <c r="L73" s="23"/>
      <c r="M73" s="23"/>
      <c r="N73" s="2"/>
      <c r="O73" s="2"/>
    </row>
    <row r="74" spans="1:15">
      <c r="A74" s="16">
        <v>70</v>
      </c>
      <c r="B74" s="23" t="s">
        <v>469</v>
      </c>
      <c r="C74" s="2">
        <v>90</v>
      </c>
      <c r="D74" s="15">
        <v>4</v>
      </c>
      <c r="G74" s="23">
        <v>0.93750000000000899</v>
      </c>
      <c r="I74" s="2" t="str">
        <f t="shared" si="5"/>
        <v>22:30:0</v>
      </c>
      <c r="J74" s="2">
        <v>90</v>
      </c>
      <c r="K74" s="2">
        <v>2</v>
      </c>
      <c r="L74" s="23"/>
      <c r="M74" s="23"/>
      <c r="N74" s="2"/>
      <c r="O74" s="2"/>
    </row>
    <row r="75" spans="1:15">
      <c r="A75" s="16">
        <v>71</v>
      </c>
      <c r="B75" s="23" t="s">
        <v>470</v>
      </c>
      <c r="C75" s="2">
        <v>90</v>
      </c>
      <c r="D75" s="15">
        <v>4</v>
      </c>
      <c r="G75" s="23">
        <v>0.94444444444445397</v>
      </c>
      <c r="I75" s="2" t="str">
        <f t="shared" si="5"/>
        <v>22:40:0</v>
      </c>
      <c r="J75" s="2">
        <v>90</v>
      </c>
      <c r="K75" s="2">
        <v>2</v>
      </c>
      <c r="L75" s="23"/>
      <c r="M75" s="23"/>
      <c r="N75" s="2"/>
      <c r="O75" s="2"/>
    </row>
    <row r="76" spans="1:15">
      <c r="A76" s="16">
        <v>72</v>
      </c>
      <c r="B76" s="23" t="s">
        <v>471</v>
      </c>
      <c r="C76" s="2">
        <v>90</v>
      </c>
      <c r="D76" s="15">
        <v>4</v>
      </c>
      <c r="G76" s="23">
        <v>0.95138888888889905</v>
      </c>
      <c r="I76" s="2" t="str">
        <f t="shared" si="5"/>
        <v>22:50:0</v>
      </c>
      <c r="J76" s="2">
        <v>90</v>
      </c>
      <c r="K76" s="2">
        <v>2</v>
      </c>
      <c r="L76" s="23"/>
      <c r="M76" s="23"/>
      <c r="N76" s="2"/>
      <c r="O76" s="2"/>
    </row>
    <row r="77" spans="1:15">
      <c r="A77" s="16">
        <v>73</v>
      </c>
      <c r="B77" s="23" t="s">
        <v>472</v>
      </c>
      <c r="C77" s="2">
        <v>90</v>
      </c>
      <c r="D77" s="15">
        <v>4</v>
      </c>
      <c r="G77" s="23">
        <v>0.95833333333334403</v>
      </c>
      <c r="I77" s="2" t="str">
        <f t="shared" si="5"/>
        <v>23:0:0</v>
      </c>
      <c r="J77" s="2">
        <v>90</v>
      </c>
      <c r="K77" s="2">
        <v>2</v>
      </c>
      <c r="L77" s="23"/>
      <c r="M77" s="23"/>
      <c r="N77" s="2"/>
      <c r="O77" s="2"/>
    </row>
    <row r="78" spans="1:15">
      <c r="A78" s="16">
        <v>74</v>
      </c>
      <c r="B78" s="23" t="s">
        <v>473</v>
      </c>
      <c r="C78" s="2">
        <v>90</v>
      </c>
      <c r="D78" s="15">
        <v>4</v>
      </c>
      <c r="G78" s="23">
        <v>0.965277777777789</v>
      </c>
      <c r="I78" s="2" t="str">
        <f t="shared" si="5"/>
        <v>23:10:0</v>
      </c>
      <c r="J78" s="2">
        <v>90</v>
      </c>
      <c r="K78" s="2">
        <v>2</v>
      </c>
      <c r="L78" s="23"/>
      <c r="M78" s="23"/>
      <c r="N78" s="2"/>
      <c r="O78" s="2"/>
    </row>
    <row r="79" spans="1:15">
      <c r="A79" s="16">
        <v>75</v>
      </c>
      <c r="B79" s="23" t="s">
        <v>474</v>
      </c>
      <c r="C79" s="2">
        <v>90</v>
      </c>
      <c r="D79" s="15">
        <v>4</v>
      </c>
      <c r="G79" s="23">
        <v>0.97222222222223398</v>
      </c>
      <c r="I79" s="2" t="str">
        <f t="shared" si="5"/>
        <v>23:20:0</v>
      </c>
      <c r="J79" s="2">
        <v>90</v>
      </c>
      <c r="K79" s="2">
        <v>2</v>
      </c>
      <c r="L79" s="23"/>
      <c r="M79" s="23"/>
      <c r="N79" s="2"/>
      <c r="O79" s="2"/>
    </row>
    <row r="80" spans="1:15">
      <c r="A80" s="16">
        <v>76</v>
      </c>
      <c r="B80" s="23" t="s">
        <v>475</v>
      </c>
      <c r="C80" s="2">
        <v>90</v>
      </c>
      <c r="D80" s="15">
        <v>4</v>
      </c>
      <c r="G80" s="23">
        <v>0.97916666666667895</v>
      </c>
      <c r="I80" s="2" t="str">
        <f t="shared" si="5"/>
        <v>23:30:0</v>
      </c>
      <c r="J80" s="2">
        <v>90</v>
      </c>
      <c r="K80" s="2">
        <v>2</v>
      </c>
      <c r="L80" s="23"/>
      <c r="M80" s="23"/>
      <c r="N80" s="2"/>
      <c r="O80" s="2"/>
    </row>
    <row r="81" spans="1:15">
      <c r="A81" s="16">
        <v>77</v>
      </c>
      <c r="B81" s="23" t="s">
        <v>476</v>
      </c>
      <c r="C81" s="2">
        <v>90</v>
      </c>
      <c r="D81" s="15">
        <v>4</v>
      </c>
      <c r="G81" s="23">
        <v>0.98611111111112404</v>
      </c>
      <c r="I81" s="2" t="str">
        <f t="shared" si="5"/>
        <v>23:40:0</v>
      </c>
      <c r="J81" s="2">
        <v>90</v>
      </c>
      <c r="K81" s="2">
        <v>2</v>
      </c>
      <c r="L81" s="23"/>
      <c r="M81" s="23"/>
      <c r="N81" s="2"/>
      <c r="O81" s="2"/>
    </row>
    <row r="82" spans="1:15">
      <c r="A82" s="16">
        <v>78</v>
      </c>
      <c r="B82" s="23" t="s">
        <v>477</v>
      </c>
      <c r="C82" s="2">
        <v>90</v>
      </c>
      <c r="D82" s="15">
        <v>4</v>
      </c>
      <c r="G82" s="23">
        <v>0.99305555555556901</v>
      </c>
      <c r="I82" s="2" t="str">
        <f t="shared" si="5"/>
        <v>23:50:0</v>
      </c>
      <c r="J82" s="2">
        <v>90</v>
      </c>
      <c r="K82" s="2">
        <v>2</v>
      </c>
      <c r="L82" s="23"/>
      <c r="M82" s="23"/>
      <c r="N82" s="2"/>
      <c r="O82" s="2"/>
    </row>
    <row r="83" spans="1:15">
      <c r="A83" s="16">
        <v>79</v>
      </c>
      <c r="B83" s="23" t="s">
        <v>478</v>
      </c>
      <c r="C83" s="2">
        <v>90</v>
      </c>
      <c r="D83" s="15">
        <v>4</v>
      </c>
      <c r="G83" s="23">
        <f>G5</f>
        <v>0.40277777777777801</v>
      </c>
      <c r="I83" s="2" t="str">
        <f t="shared" si="5"/>
        <v>9:40:0</v>
      </c>
      <c r="J83" s="2">
        <v>90</v>
      </c>
      <c r="K83" s="2">
        <f>K5+1</f>
        <v>3</v>
      </c>
      <c r="L83" s="23"/>
      <c r="M83" s="23"/>
      <c r="N83" s="2"/>
      <c r="O83" s="2"/>
    </row>
    <row r="84" spans="1:15">
      <c r="A84" s="16">
        <v>80</v>
      </c>
      <c r="B84" s="23" t="s">
        <v>479</v>
      </c>
      <c r="C84" s="2">
        <v>90</v>
      </c>
      <c r="D84" s="15">
        <v>4</v>
      </c>
      <c r="G84" s="23">
        <f t="shared" ref="G84:G147" si="6">G6</f>
        <v>0.40972222222222199</v>
      </c>
      <c r="I84" s="2" t="str">
        <f t="shared" si="5"/>
        <v>9:50:0</v>
      </c>
      <c r="J84" s="2">
        <v>90</v>
      </c>
      <c r="K84" s="2">
        <f t="shared" ref="K84:K147" si="7">K6+1</f>
        <v>3</v>
      </c>
      <c r="L84" s="23"/>
      <c r="M84" s="23"/>
      <c r="N84" s="2"/>
      <c r="O84" s="2"/>
    </row>
    <row r="85" spans="1:15">
      <c r="A85" s="16">
        <v>81</v>
      </c>
      <c r="B85" s="23" t="s">
        <v>480</v>
      </c>
      <c r="C85" s="2">
        <v>90</v>
      </c>
      <c r="D85" s="15">
        <v>4</v>
      </c>
      <c r="G85" s="23">
        <f t="shared" si="6"/>
        <v>0.41666666666666702</v>
      </c>
      <c r="I85" s="2" t="str">
        <f t="shared" si="5"/>
        <v>10:0:0</v>
      </c>
      <c r="J85" s="2">
        <v>90</v>
      </c>
      <c r="K85" s="2">
        <f t="shared" si="7"/>
        <v>3</v>
      </c>
      <c r="L85" s="23"/>
      <c r="M85" s="23"/>
      <c r="N85" s="2"/>
      <c r="O85" s="2"/>
    </row>
    <row r="86" spans="1:15">
      <c r="A86" s="16">
        <v>82</v>
      </c>
      <c r="B86" s="23" t="s">
        <v>481</v>
      </c>
      <c r="C86" s="2">
        <v>90</v>
      </c>
      <c r="D86" s="15">
        <v>4</v>
      </c>
      <c r="G86" s="23">
        <f t="shared" si="6"/>
        <v>0.42361111111111099</v>
      </c>
      <c r="I86" s="2" t="str">
        <f t="shared" si="5"/>
        <v>10:10:0</v>
      </c>
      <c r="J86" s="2">
        <v>90</v>
      </c>
      <c r="K86" s="2">
        <f t="shared" si="7"/>
        <v>3</v>
      </c>
      <c r="L86" s="23"/>
      <c r="M86" s="23"/>
      <c r="N86" s="2"/>
      <c r="O86" s="2"/>
    </row>
    <row r="87" spans="1:15">
      <c r="A87" s="16">
        <v>83</v>
      </c>
      <c r="B87" s="23" t="s">
        <v>482</v>
      </c>
      <c r="C87" s="2">
        <v>90</v>
      </c>
      <c r="D87" s="15">
        <v>4</v>
      </c>
      <c r="G87" s="23">
        <f t="shared" si="6"/>
        <v>0.43055555555555602</v>
      </c>
      <c r="I87" s="2" t="str">
        <f t="shared" si="5"/>
        <v>10:20:0</v>
      </c>
      <c r="J87" s="2">
        <v>90</v>
      </c>
      <c r="K87" s="2">
        <f t="shared" si="7"/>
        <v>3</v>
      </c>
      <c r="L87" s="23"/>
      <c r="M87" s="23"/>
      <c r="N87" s="2"/>
      <c r="O87" s="2"/>
    </row>
    <row r="88" spans="1:15">
      <c r="A88" s="16">
        <v>84</v>
      </c>
      <c r="B88" s="23" t="s">
        <v>483</v>
      </c>
      <c r="C88" s="2">
        <v>90</v>
      </c>
      <c r="D88" s="15">
        <v>4</v>
      </c>
      <c r="G88" s="23">
        <f t="shared" si="6"/>
        <v>0.4375</v>
      </c>
      <c r="I88" s="2" t="str">
        <f t="shared" si="5"/>
        <v>10:30:0</v>
      </c>
      <c r="J88" s="2">
        <v>90</v>
      </c>
      <c r="K88" s="2">
        <f t="shared" si="7"/>
        <v>3</v>
      </c>
      <c r="L88" s="23"/>
      <c r="M88" s="23"/>
      <c r="N88" s="2"/>
      <c r="O88" s="2"/>
    </row>
    <row r="89" spans="1:15">
      <c r="A89" s="16">
        <v>85</v>
      </c>
      <c r="B89" s="23" t="s">
        <v>484</v>
      </c>
      <c r="C89" s="2">
        <v>90</v>
      </c>
      <c r="D89" s="15">
        <v>4</v>
      </c>
      <c r="G89" s="23">
        <f t="shared" si="6"/>
        <v>0.44444444444444497</v>
      </c>
      <c r="I89" s="2" t="str">
        <f t="shared" si="5"/>
        <v>10:40:0</v>
      </c>
      <c r="J89" s="2">
        <v>90</v>
      </c>
      <c r="K89" s="2">
        <f t="shared" si="7"/>
        <v>3</v>
      </c>
      <c r="L89" s="23"/>
      <c r="M89" s="23"/>
      <c r="N89" s="2"/>
      <c r="O89" s="2"/>
    </row>
    <row r="90" spans="1:15">
      <c r="A90" s="16">
        <v>86</v>
      </c>
      <c r="B90" s="23" t="s">
        <v>485</v>
      </c>
      <c r="C90" s="2">
        <v>90</v>
      </c>
      <c r="D90" s="15">
        <v>4</v>
      </c>
      <c r="G90" s="23">
        <f t="shared" si="6"/>
        <v>0.45138888888888901</v>
      </c>
      <c r="I90" s="2" t="str">
        <f t="shared" si="5"/>
        <v>10:50:0</v>
      </c>
      <c r="J90" s="2">
        <v>90</v>
      </c>
      <c r="K90" s="2">
        <f t="shared" si="7"/>
        <v>3</v>
      </c>
      <c r="L90" s="23"/>
      <c r="M90" s="23"/>
      <c r="N90" s="2"/>
      <c r="O90" s="2"/>
    </row>
    <row r="91" spans="1:15">
      <c r="A91" s="16">
        <v>87</v>
      </c>
      <c r="B91" s="23" t="s">
        <v>486</v>
      </c>
      <c r="C91" s="2">
        <v>90</v>
      </c>
      <c r="D91" s="15">
        <v>4</v>
      </c>
      <c r="G91" s="23">
        <f t="shared" si="6"/>
        <v>0.46527777777777901</v>
      </c>
      <c r="I91" s="2" t="str">
        <f t="shared" si="5"/>
        <v>11:10:0</v>
      </c>
      <c r="J91" s="2">
        <v>90</v>
      </c>
      <c r="K91" s="2">
        <f t="shared" si="7"/>
        <v>3</v>
      </c>
      <c r="L91" s="23"/>
      <c r="M91" s="23"/>
      <c r="N91" s="2"/>
      <c r="O91" s="2"/>
    </row>
    <row r="92" spans="1:15">
      <c r="A92" s="16">
        <v>88</v>
      </c>
      <c r="B92" s="23" t="s">
        <v>487</v>
      </c>
      <c r="C92" s="2">
        <v>90</v>
      </c>
      <c r="D92" s="15">
        <v>4</v>
      </c>
      <c r="G92" s="23">
        <f t="shared" si="6"/>
        <v>0.47222222222222299</v>
      </c>
      <c r="I92" s="2" t="str">
        <f t="shared" si="5"/>
        <v>11:20:0</v>
      </c>
      <c r="J92" s="2">
        <v>90</v>
      </c>
      <c r="K92" s="2">
        <f t="shared" si="7"/>
        <v>3</v>
      </c>
      <c r="L92" s="23"/>
      <c r="M92" s="23"/>
      <c r="N92" s="2"/>
      <c r="O92" s="2"/>
    </row>
    <row r="93" spans="1:15">
      <c r="A93" s="16">
        <v>89</v>
      </c>
      <c r="B93" s="23" t="s">
        <v>488</v>
      </c>
      <c r="C93" s="2">
        <v>90</v>
      </c>
      <c r="D93" s="15">
        <v>4</v>
      </c>
      <c r="G93" s="23">
        <f t="shared" si="6"/>
        <v>0.47916666666666802</v>
      </c>
      <c r="I93" s="2" t="str">
        <f t="shared" si="5"/>
        <v>11:30:0</v>
      </c>
      <c r="J93" s="2">
        <v>90</v>
      </c>
      <c r="K93" s="2">
        <f t="shared" si="7"/>
        <v>3</v>
      </c>
      <c r="L93" s="23"/>
      <c r="M93" s="23"/>
      <c r="N93" s="2"/>
      <c r="O93" s="2"/>
    </row>
    <row r="94" spans="1:15">
      <c r="A94" s="16">
        <v>90</v>
      </c>
      <c r="B94" s="23" t="s">
        <v>489</v>
      </c>
      <c r="C94" s="2">
        <v>90</v>
      </c>
      <c r="D94" s="15">
        <v>4</v>
      </c>
      <c r="G94" s="23">
        <f t="shared" si="6"/>
        <v>0.48611111111111199</v>
      </c>
      <c r="I94" s="2" t="str">
        <f t="shared" si="5"/>
        <v>11:40:0</v>
      </c>
      <c r="J94" s="2">
        <v>90</v>
      </c>
      <c r="K94" s="2">
        <f t="shared" si="7"/>
        <v>3</v>
      </c>
      <c r="L94" s="23"/>
      <c r="M94" s="23"/>
      <c r="N94" s="2"/>
      <c r="O94" s="2"/>
    </row>
    <row r="95" spans="1:15">
      <c r="G95" s="23">
        <f t="shared" si="6"/>
        <v>0.49305555555555702</v>
      </c>
      <c r="I95" s="2" t="str">
        <f t="shared" si="5"/>
        <v>11:50:0</v>
      </c>
      <c r="J95" s="2">
        <v>90</v>
      </c>
      <c r="K95" s="2">
        <f t="shared" si="7"/>
        <v>3</v>
      </c>
      <c r="L95" s="23"/>
      <c r="M95" s="23"/>
      <c r="N95" s="2"/>
      <c r="O95" s="2"/>
    </row>
    <row r="96" spans="1:15">
      <c r="A96" s="42"/>
      <c r="B96" s="42"/>
      <c r="C96" s="42"/>
      <c r="D96" s="42"/>
      <c r="G96" s="23">
        <f t="shared" si="6"/>
        <v>0.50694444444444597</v>
      </c>
      <c r="I96" s="2" t="str">
        <f t="shared" si="5"/>
        <v>12:10:0</v>
      </c>
      <c r="J96" s="2">
        <v>90</v>
      </c>
      <c r="K96" s="2">
        <f t="shared" si="7"/>
        <v>3</v>
      </c>
      <c r="L96" s="23"/>
      <c r="M96" s="23"/>
      <c r="N96" s="2"/>
      <c r="O96" s="2"/>
    </row>
    <row r="97" spans="1:15">
      <c r="A97" s="16"/>
      <c r="B97" s="43"/>
      <c r="C97" s="42"/>
      <c r="D97" s="42"/>
      <c r="G97" s="23">
        <f t="shared" si="6"/>
        <v>0.51388888888888995</v>
      </c>
      <c r="I97" s="2" t="str">
        <f t="shared" si="5"/>
        <v>12:20:0</v>
      </c>
      <c r="J97" s="2">
        <v>90</v>
      </c>
      <c r="K97" s="2">
        <f t="shared" si="7"/>
        <v>3</v>
      </c>
      <c r="L97" s="23"/>
      <c r="M97" s="23"/>
      <c r="N97" s="2"/>
      <c r="O97" s="2"/>
    </row>
    <row r="98" spans="1:15">
      <c r="A98" s="16"/>
      <c r="B98" s="43"/>
      <c r="C98" s="42"/>
      <c r="D98" s="42"/>
      <c r="G98" s="23">
        <f t="shared" si="6"/>
        <v>0.52083333333333504</v>
      </c>
      <c r="I98" s="2" t="str">
        <f t="shared" si="5"/>
        <v>12:30:0</v>
      </c>
      <c r="J98" s="2">
        <v>90</v>
      </c>
      <c r="K98" s="2">
        <f t="shared" si="7"/>
        <v>3</v>
      </c>
      <c r="L98" s="23"/>
      <c r="M98" s="23"/>
      <c r="N98" s="2"/>
      <c r="O98" s="2"/>
    </row>
    <row r="99" spans="1:15">
      <c r="A99" s="16"/>
      <c r="B99" s="43"/>
      <c r="C99" s="42"/>
      <c r="D99" s="42"/>
      <c r="G99" s="23">
        <f t="shared" si="6"/>
        <v>0.52777777777778001</v>
      </c>
      <c r="I99" s="2" t="str">
        <f t="shared" si="5"/>
        <v>12:40:0</v>
      </c>
      <c r="J99" s="2">
        <v>90</v>
      </c>
      <c r="K99" s="2">
        <f t="shared" si="7"/>
        <v>3</v>
      </c>
      <c r="L99" s="23"/>
      <c r="M99" s="23"/>
      <c r="N99" s="2"/>
      <c r="O99" s="2"/>
    </row>
    <row r="100" spans="1:15">
      <c r="A100" s="29"/>
      <c r="B100" s="43"/>
      <c r="C100" s="42"/>
      <c r="D100" s="42"/>
      <c r="G100" s="23">
        <f t="shared" si="6"/>
        <v>0.53472222222222399</v>
      </c>
      <c r="I100" s="2" t="str">
        <f t="shared" si="5"/>
        <v>12:50:0</v>
      </c>
      <c r="J100" s="2">
        <v>90</v>
      </c>
      <c r="K100" s="2">
        <f t="shared" si="7"/>
        <v>3</v>
      </c>
      <c r="L100" s="23"/>
      <c r="M100" s="23"/>
      <c r="N100" s="2"/>
      <c r="O100" s="2"/>
    </row>
    <row r="101" spans="1:15">
      <c r="A101" s="10"/>
      <c r="B101" s="43"/>
      <c r="C101" s="42"/>
      <c r="D101" s="42"/>
      <c r="G101" s="23">
        <f t="shared" si="6"/>
        <v>0.54861111111111305</v>
      </c>
      <c r="I101" s="2" t="str">
        <f t="shared" si="5"/>
        <v>13:10:0</v>
      </c>
      <c r="J101" s="2">
        <v>90</v>
      </c>
      <c r="K101" s="2">
        <f t="shared" si="7"/>
        <v>3</v>
      </c>
      <c r="L101" s="23"/>
      <c r="M101" s="23"/>
      <c r="N101" s="2"/>
      <c r="O101" s="2"/>
    </row>
    <row r="102" spans="1:15">
      <c r="A102" s="16"/>
      <c r="B102" s="23"/>
      <c r="G102" s="23">
        <f t="shared" si="6"/>
        <v>0.55555555555555802</v>
      </c>
      <c r="I102" s="2" t="str">
        <f t="shared" si="5"/>
        <v>13:20:0</v>
      </c>
      <c r="J102" s="2">
        <v>90</v>
      </c>
      <c r="K102" s="2">
        <f t="shared" si="7"/>
        <v>3</v>
      </c>
      <c r="L102" s="23"/>
      <c r="M102" s="23"/>
      <c r="N102" s="2"/>
      <c r="O102" s="2"/>
    </row>
    <row r="103" spans="1:15">
      <c r="A103" s="16"/>
      <c r="B103" s="23"/>
      <c r="G103" s="23">
        <f t="shared" si="6"/>
        <v>0.562500000000002</v>
      </c>
      <c r="I103" s="2" t="str">
        <f t="shared" si="5"/>
        <v>13:30:0</v>
      </c>
      <c r="J103" s="2">
        <v>90</v>
      </c>
      <c r="K103" s="2">
        <f t="shared" si="7"/>
        <v>3</v>
      </c>
      <c r="L103" s="23"/>
      <c r="M103" s="23"/>
      <c r="N103" s="2"/>
      <c r="O103" s="2"/>
    </row>
    <row r="104" spans="1:15">
      <c r="A104" s="16"/>
      <c r="B104" s="23"/>
      <c r="G104" s="23">
        <f t="shared" si="6"/>
        <v>0.56944444444444697</v>
      </c>
      <c r="I104" s="2" t="str">
        <f t="shared" si="5"/>
        <v>13:40:0</v>
      </c>
      <c r="J104" s="2">
        <v>90</v>
      </c>
      <c r="K104" s="2">
        <f t="shared" si="7"/>
        <v>3</v>
      </c>
      <c r="L104" s="23"/>
      <c r="M104" s="23"/>
      <c r="N104" s="2"/>
      <c r="O104" s="2"/>
    </row>
    <row r="105" spans="1:15">
      <c r="A105" s="16"/>
      <c r="B105" s="23"/>
      <c r="G105" s="23">
        <f t="shared" si="6"/>
        <v>0.57638888888889095</v>
      </c>
      <c r="I105" s="2" t="str">
        <f t="shared" si="5"/>
        <v>13:50:0</v>
      </c>
      <c r="J105" s="2">
        <v>90</v>
      </c>
      <c r="K105" s="2">
        <f t="shared" si="7"/>
        <v>3</v>
      </c>
      <c r="L105" s="23"/>
      <c r="M105" s="23"/>
      <c r="N105" s="2"/>
      <c r="O105" s="2"/>
    </row>
    <row r="106" spans="1:15">
      <c r="A106" s="16"/>
      <c r="B106" s="23"/>
      <c r="G106" s="23">
        <f t="shared" si="6"/>
        <v>0.58333333333333603</v>
      </c>
      <c r="I106" s="2" t="str">
        <f t="shared" si="5"/>
        <v>14:0:0</v>
      </c>
      <c r="J106" s="2">
        <v>90</v>
      </c>
      <c r="K106" s="2">
        <f t="shared" si="7"/>
        <v>3</v>
      </c>
      <c r="L106" s="23"/>
      <c r="M106" s="23"/>
      <c r="N106" s="2"/>
      <c r="O106" s="2"/>
    </row>
    <row r="107" spans="1:15">
      <c r="A107" s="16"/>
      <c r="B107" s="23"/>
      <c r="G107" s="23">
        <f t="shared" si="6"/>
        <v>0.59027777777778001</v>
      </c>
      <c r="I107" s="2" t="str">
        <f t="shared" si="5"/>
        <v>14:10:0</v>
      </c>
      <c r="J107" s="2">
        <v>90</v>
      </c>
      <c r="K107" s="2">
        <f t="shared" si="7"/>
        <v>3</v>
      </c>
      <c r="L107" s="23"/>
      <c r="M107" s="23"/>
      <c r="N107" s="2"/>
      <c r="O107" s="2"/>
    </row>
    <row r="108" spans="1:15">
      <c r="A108" s="16"/>
      <c r="B108" s="23"/>
      <c r="G108" s="23">
        <f t="shared" si="6"/>
        <v>0.59722222222222499</v>
      </c>
      <c r="I108" s="2" t="str">
        <f t="shared" si="5"/>
        <v>14:20:0</v>
      </c>
      <c r="J108" s="2">
        <v>90</v>
      </c>
      <c r="K108" s="2">
        <f t="shared" si="7"/>
        <v>3</v>
      </c>
      <c r="L108" s="23"/>
      <c r="M108" s="23"/>
      <c r="N108" s="2"/>
      <c r="O108" s="2"/>
    </row>
    <row r="109" spans="1:15">
      <c r="A109" s="16"/>
      <c r="B109" s="23"/>
      <c r="G109" s="23">
        <f t="shared" si="6"/>
        <v>0.60416666666666896</v>
      </c>
      <c r="I109" s="2" t="str">
        <f t="shared" si="5"/>
        <v>14:30:0</v>
      </c>
      <c r="J109" s="2">
        <v>90</v>
      </c>
      <c r="K109" s="2">
        <f t="shared" si="7"/>
        <v>3</v>
      </c>
      <c r="L109" s="23"/>
      <c r="M109" s="23"/>
      <c r="N109" s="2"/>
      <c r="O109" s="2"/>
    </row>
    <row r="110" spans="1:15">
      <c r="A110" s="16"/>
      <c r="B110" s="23"/>
      <c r="G110" s="23">
        <f t="shared" si="6"/>
        <v>0.61111111111111405</v>
      </c>
      <c r="I110" s="2" t="str">
        <f t="shared" si="5"/>
        <v>14:40:0</v>
      </c>
      <c r="J110" s="2">
        <v>90</v>
      </c>
      <c r="K110" s="2">
        <f t="shared" si="7"/>
        <v>3</v>
      </c>
      <c r="L110" s="23"/>
      <c r="M110" s="23"/>
      <c r="N110" s="2"/>
      <c r="O110" s="2"/>
    </row>
    <row r="111" spans="1:15">
      <c r="A111" s="16"/>
      <c r="B111" s="23"/>
      <c r="G111" s="23">
        <f t="shared" si="6"/>
        <v>0.61805555555555802</v>
      </c>
      <c r="I111" s="2" t="str">
        <f t="shared" si="5"/>
        <v>14:50:0</v>
      </c>
      <c r="J111" s="2">
        <v>90</v>
      </c>
      <c r="K111" s="2">
        <f t="shared" si="7"/>
        <v>3</v>
      </c>
      <c r="L111" s="23"/>
      <c r="M111" s="23"/>
      <c r="N111" s="2"/>
      <c r="O111" s="2"/>
    </row>
    <row r="112" spans="1:15">
      <c r="A112" s="16"/>
      <c r="B112" s="23"/>
      <c r="G112" s="23">
        <f t="shared" si="6"/>
        <v>0.625000000000003</v>
      </c>
      <c r="I112" s="2" t="str">
        <f t="shared" si="5"/>
        <v>15:0:0</v>
      </c>
      <c r="J112" s="2">
        <v>90</v>
      </c>
      <c r="K112" s="2">
        <f t="shared" si="7"/>
        <v>3</v>
      </c>
      <c r="L112" s="23"/>
      <c r="M112" s="23"/>
      <c r="N112" s="2"/>
      <c r="O112" s="2"/>
    </row>
    <row r="113" spans="1:15">
      <c r="A113" s="16"/>
      <c r="B113" s="23"/>
      <c r="G113" s="23">
        <f t="shared" si="6"/>
        <v>0.63194444444444797</v>
      </c>
      <c r="I113" s="2" t="str">
        <f t="shared" si="5"/>
        <v>15:10:0</v>
      </c>
      <c r="J113" s="2">
        <v>90</v>
      </c>
      <c r="K113" s="2">
        <f t="shared" si="7"/>
        <v>3</v>
      </c>
      <c r="L113" s="23"/>
      <c r="M113" s="23"/>
      <c r="N113" s="2"/>
      <c r="O113" s="2"/>
    </row>
    <row r="114" spans="1:15">
      <c r="A114" s="16"/>
      <c r="B114" s="23"/>
      <c r="G114" s="23">
        <f t="shared" si="6"/>
        <v>0.63888888888889195</v>
      </c>
      <c r="I114" s="2" t="str">
        <f t="shared" si="5"/>
        <v>15:20:0</v>
      </c>
      <c r="J114" s="2">
        <v>90</v>
      </c>
      <c r="K114" s="2">
        <f t="shared" si="7"/>
        <v>3</v>
      </c>
      <c r="L114" s="23"/>
      <c r="M114" s="23"/>
      <c r="N114" s="2"/>
      <c r="O114" s="2"/>
    </row>
    <row r="115" spans="1:15">
      <c r="A115" s="16"/>
      <c r="B115" s="23"/>
      <c r="G115" s="23">
        <f t="shared" si="6"/>
        <v>0.64583333333333703</v>
      </c>
      <c r="I115" s="2" t="str">
        <f t="shared" si="5"/>
        <v>15:30:0</v>
      </c>
      <c r="J115" s="2">
        <v>90</v>
      </c>
      <c r="K115" s="2">
        <f t="shared" si="7"/>
        <v>3</v>
      </c>
      <c r="L115" s="23"/>
      <c r="M115" s="23"/>
      <c r="N115" s="2"/>
      <c r="O115" s="2"/>
    </row>
    <row r="116" spans="1:15">
      <c r="A116" s="29"/>
      <c r="B116" s="23"/>
      <c r="G116" s="23">
        <f t="shared" si="6"/>
        <v>0.65277777777778101</v>
      </c>
      <c r="I116" s="2" t="str">
        <f t="shared" si="5"/>
        <v>15:40:0</v>
      </c>
      <c r="J116" s="2">
        <v>90</v>
      </c>
      <c r="K116" s="2">
        <f t="shared" si="7"/>
        <v>3</v>
      </c>
      <c r="L116" s="23"/>
      <c r="M116" s="23"/>
      <c r="N116" s="2"/>
      <c r="O116" s="2"/>
    </row>
    <row r="117" spans="1:15">
      <c r="A117" s="10"/>
      <c r="B117" s="23"/>
      <c r="G117" s="23">
        <f t="shared" si="6"/>
        <v>0.65972222222222598</v>
      </c>
      <c r="I117" s="2" t="str">
        <f t="shared" si="5"/>
        <v>15:50:0</v>
      </c>
      <c r="J117" s="2">
        <v>90</v>
      </c>
      <c r="K117" s="2">
        <f t="shared" si="7"/>
        <v>3</v>
      </c>
      <c r="L117" s="23"/>
      <c r="M117" s="23"/>
      <c r="N117" s="2"/>
      <c r="O117" s="2"/>
    </row>
    <row r="118" spans="1:15">
      <c r="A118" s="16"/>
      <c r="B118" s="23"/>
      <c r="G118" s="23">
        <f t="shared" si="6"/>
        <v>0.66666666666666996</v>
      </c>
      <c r="I118" s="2" t="str">
        <f t="shared" si="5"/>
        <v>16:0:0</v>
      </c>
      <c r="J118" s="2">
        <v>90</v>
      </c>
      <c r="K118" s="2">
        <f t="shared" si="7"/>
        <v>3</v>
      </c>
      <c r="L118" s="23"/>
      <c r="M118" s="23"/>
      <c r="N118" s="2"/>
      <c r="O118" s="2"/>
    </row>
    <row r="119" spans="1:15">
      <c r="A119" s="16"/>
      <c r="B119" s="23"/>
      <c r="G119" s="23">
        <f t="shared" si="6"/>
        <v>0.67361111111111505</v>
      </c>
      <c r="I119" s="2" t="str">
        <f t="shared" si="5"/>
        <v>16:10:0</v>
      </c>
      <c r="J119" s="2">
        <v>90</v>
      </c>
      <c r="K119" s="2">
        <f t="shared" si="7"/>
        <v>3</v>
      </c>
      <c r="L119" s="23"/>
      <c r="M119" s="23"/>
      <c r="N119" s="2"/>
      <c r="O119" s="2"/>
    </row>
    <row r="120" spans="1:15">
      <c r="A120" s="16"/>
      <c r="B120" s="23"/>
      <c r="G120" s="23">
        <f t="shared" si="6"/>
        <v>0.68055555555555902</v>
      </c>
      <c r="I120" s="2" t="str">
        <f t="shared" si="5"/>
        <v>16:20:0</v>
      </c>
      <c r="J120" s="2">
        <v>90</v>
      </c>
      <c r="K120" s="2">
        <f t="shared" si="7"/>
        <v>3</v>
      </c>
      <c r="L120" s="23"/>
      <c r="M120" s="23"/>
      <c r="N120" s="2"/>
      <c r="O120" s="2"/>
    </row>
    <row r="121" spans="1:15">
      <c r="A121" s="16"/>
      <c r="B121" s="23"/>
      <c r="G121" s="23">
        <f t="shared" si="6"/>
        <v>0.687500000000004</v>
      </c>
      <c r="I121" s="2" t="str">
        <f t="shared" si="5"/>
        <v>16:30:0</v>
      </c>
      <c r="J121" s="2">
        <v>90</v>
      </c>
      <c r="K121" s="2">
        <f t="shared" si="7"/>
        <v>3</v>
      </c>
      <c r="L121" s="23"/>
      <c r="M121" s="23"/>
      <c r="N121" s="2"/>
      <c r="O121" s="2"/>
    </row>
    <row r="122" spans="1:15">
      <c r="A122" s="16"/>
      <c r="B122" s="23"/>
      <c r="G122" s="23">
        <f t="shared" si="6"/>
        <v>0.69444444444444797</v>
      </c>
      <c r="I122" s="2" t="str">
        <f t="shared" si="5"/>
        <v>16:40:0</v>
      </c>
      <c r="J122" s="2">
        <v>90</v>
      </c>
      <c r="K122" s="2">
        <f t="shared" si="7"/>
        <v>3</v>
      </c>
      <c r="L122" s="23"/>
      <c r="M122" s="23"/>
      <c r="N122" s="2"/>
      <c r="O122" s="2"/>
    </row>
    <row r="123" spans="1:15">
      <c r="A123" s="16"/>
      <c r="B123" s="23"/>
      <c r="G123" s="23">
        <f t="shared" si="6"/>
        <v>0.70138888888889295</v>
      </c>
      <c r="I123" s="2" t="str">
        <f t="shared" si="5"/>
        <v>16:50:0</v>
      </c>
      <c r="J123" s="2">
        <v>90</v>
      </c>
      <c r="K123" s="2">
        <f t="shared" si="7"/>
        <v>3</v>
      </c>
      <c r="L123" s="23"/>
      <c r="M123" s="23"/>
      <c r="N123" s="2"/>
      <c r="O123" s="2"/>
    </row>
    <row r="124" spans="1:15">
      <c r="A124" s="16"/>
      <c r="B124" s="23"/>
      <c r="G124" s="23">
        <f t="shared" si="6"/>
        <v>0.71527777777778201</v>
      </c>
      <c r="I124" s="2" t="str">
        <f t="shared" si="5"/>
        <v>17:10:0</v>
      </c>
      <c r="J124" s="2">
        <v>90</v>
      </c>
      <c r="K124" s="2">
        <f t="shared" si="7"/>
        <v>3</v>
      </c>
      <c r="L124" s="23"/>
      <c r="M124" s="23"/>
      <c r="N124" s="2"/>
      <c r="O124" s="2"/>
    </row>
    <row r="125" spans="1:15">
      <c r="A125" s="16"/>
      <c r="B125" s="23"/>
      <c r="G125" s="23">
        <f t="shared" si="6"/>
        <v>0.72222222222222598</v>
      </c>
      <c r="I125" s="2" t="str">
        <f t="shared" si="5"/>
        <v>17:20:0</v>
      </c>
      <c r="J125" s="2">
        <v>90</v>
      </c>
      <c r="K125" s="2">
        <f t="shared" si="7"/>
        <v>3</v>
      </c>
      <c r="L125" s="23"/>
      <c r="M125" s="23"/>
      <c r="N125" s="2"/>
      <c r="O125" s="2"/>
    </row>
    <row r="126" spans="1:15">
      <c r="A126" s="16"/>
      <c r="B126" s="23"/>
      <c r="G126" s="23">
        <f t="shared" si="6"/>
        <v>0.72916666666667096</v>
      </c>
      <c r="I126" s="2" t="str">
        <f t="shared" si="5"/>
        <v>17:30:0</v>
      </c>
      <c r="J126" s="2">
        <v>90</v>
      </c>
      <c r="K126" s="2">
        <f t="shared" si="7"/>
        <v>3</v>
      </c>
      <c r="L126" s="23"/>
      <c r="M126" s="23"/>
      <c r="N126" s="2"/>
      <c r="O126" s="2"/>
    </row>
    <row r="127" spans="1:15">
      <c r="A127" s="16"/>
      <c r="B127" s="23"/>
      <c r="G127" s="23">
        <f t="shared" si="6"/>
        <v>0.73611111111111505</v>
      </c>
      <c r="I127" s="2" t="str">
        <f t="shared" si="5"/>
        <v>17:40:0</v>
      </c>
      <c r="J127" s="2">
        <v>90</v>
      </c>
      <c r="K127" s="2">
        <f t="shared" si="7"/>
        <v>3</v>
      </c>
      <c r="L127" s="23"/>
      <c r="M127" s="23"/>
      <c r="N127" s="2"/>
      <c r="O127" s="2"/>
    </row>
    <row r="128" spans="1:15">
      <c r="A128" s="16"/>
      <c r="B128" s="23"/>
      <c r="G128" s="23">
        <f t="shared" si="6"/>
        <v>0.74305555555556002</v>
      </c>
      <c r="I128" s="2" t="str">
        <f t="shared" si="5"/>
        <v>17:50:0</v>
      </c>
      <c r="J128" s="2">
        <v>90</v>
      </c>
      <c r="K128" s="2">
        <f t="shared" si="7"/>
        <v>3</v>
      </c>
      <c r="L128" s="23"/>
      <c r="M128" s="23"/>
      <c r="N128" s="2"/>
      <c r="O128" s="2"/>
    </row>
    <row r="129" spans="1:15">
      <c r="A129" s="16"/>
      <c r="B129" s="23"/>
      <c r="G129" s="23">
        <f t="shared" si="6"/>
        <v>0.75694444444444897</v>
      </c>
      <c r="I129" s="2" t="str">
        <f t="shared" si="5"/>
        <v>18:10:0</v>
      </c>
      <c r="J129" s="2">
        <v>90</v>
      </c>
      <c r="K129" s="2">
        <f t="shared" si="7"/>
        <v>3</v>
      </c>
      <c r="L129" s="23"/>
      <c r="M129" s="23"/>
      <c r="N129" s="2"/>
      <c r="O129" s="2"/>
    </row>
    <row r="130" spans="1:15">
      <c r="A130" s="16"/>
      <c r="B130" s="23"/>
      <c r="G130" s="23">
        <f t="shared" si="6"/>
        <v>0.76388888888889395</v>
      </c>
      <c r="I130" s="2" t="str">
        <f t="shared" si="5"/>
        <v>18:20:0</v>
      </c>
      <c r="J130" s="2">
        <v>90</v>
      </c>
      <c r="K130" s="2">
        <f t="shared" si="7"/>
        <v>3</v>
      </c>
      <c r="L130" s="23"/>
      <c r="M130" s="23"/>
      <c r="N130" s="2"/>
      <c r="O130" s="2"/>
    </row>
    <row r="131" spans="1:15">
      <c r="A131" s="16"/>
      <c r="B131" s="23"/>
      <c r="G131" s="23">
        <f t="shared" si="6"/>
        <v>0.77083333333333803</v>
      </c>
      <c r="I131" s="2" t="str">
        <f t="shared" si="5"/>
        <v>18:30:0</v>
      </c>
      <c r="J131" s="2">
        <v>90</v>
      </c>
      <c r="K131" s="2">
        <f t="shared" si="7"/>
        <v>3</v>
      </c>
      <c r="L131" s="23"/>
      <c r="M131" s="23"/>
      <c r="N131" s="2"/>
      <c r="O131" s="2"/>
    </row>
    <row r="132" spans="1:15">
      <c r="A132" s="29"/>
      <c r="B132" s="23"/>
      <c r="G132" s="23">
        <f t="shared" si="6"/>
        <v>0.77777777777778301</v>
      </c>
      <c r="I132" s="2" t="str">
        <f t="shared" si="5"/>
        <v>18:40:0</v>
      </c>
      <c r="J132" s="2">
        <v>90</v>
      </c>
      <c r="K132" s="2">
        <f t="shared" si="7"/>
        <v>3</v>
      </c>
      <c r="L132" s="23"/>
      <c r="M132" s="23"/>
      <c r="N132" s="2"/>
      <c r="O132" s="2"/>
    </row>
    <row r="133" spans="1:15">
      <c r="A133" s="10"/>
      <c r="B133" s="23"/>
      <c r="G133" s="23">
        <f t="shared" si="6"/>
        <v>0.78472222222222698</v>
      </c>
      <c r="I133" s="2" t="str">
        <f t="shared" ref="I133:I160" si="8">TEXT(G133,"H:M:S")</f>
        <v>18:50:0</v>
      </c>
      <c r="J133" s="2">
        <v>90</v>
      </c>
      <c r="K133" s="2">
        <f t="shared" si="7"/>
        <v>3</v>
      </c>
      <c r="L133" s="23"/>
      <c r="M133" s="23"/>
      <c r="N133" s="2"/>
      <c r="O133" s="2"/>
    </row>
    <row r="134" spans="1:15">
      <c r="A134" s="16"/>
      <c r="B134" s="23"/>
      <c r="G134" s="23">
        <f t="shared" si="6"/>
        <v>0.79861111111111605</v>
      </c>
      <c r="I134" s="2" t="str">
        <f t="shared" si="8"/>
        <v>19:10:0</v>
      </c>
      <c r="J134" s="2">
        <v>90</v>
      </c>
      <c r="K134" s="2">
        <f t="shared" si="7"/>
        <v>3</v>
      </c>
      <c r="L134" s="23"/>
      <c r="M134" s="23"/>
      <c r="N134" s="2"/>
      <c r="O134" s="2"/>
    </row>
    <row r="135" spans="1:15">
      <c r="A135" s="16"/>
      <c r="B135" s="23"/>
      <c r="G135" s="23">
        <f t="shared" si="6"/>
        <v>0.80555555555556102</v>
      </c>
      <c r="I135" s="2" t="str">
        <f t="shared" si="8"/>
        <v>19:20:0</v>
      </c>
      <c r="J135" s="2">
        <v>90</v>
      </c>
      <c r="K135" s="2">
        <f t="shared" si="7"/>
        <v>3</v>
      </c>
      <c r="L135" s="23"/>
      <c r="M135" s="23"/>
      <c r="N135" s="2"/>
      <c r="O135" s="2"/>
    </row>
    <row r="136" spans="1:15">
      <c r="A136" s="16"/>
      <c r="B136" s="23"/>
      <c r="G136" s="23">
        <f t="shared" si="6"/>
        <v>0.812500000000005</v>
      </c>
      <c r="I136" s="2" t="str">
        <f t="shared" si="8"/>
        <v>19:30:0</v>
      </c>
      <c r="J136" s="2">
        <v>90</v>
      </c>
      <c r="K136" s="2">
        <f t="shared" si="7"/>
        <v>3</v>
      </c>
      <c r="L136" s="23"/>
      <c r="M136" s="23"/>
      <c r="N136" s="2"/>
      <c r="O136" s="2"/>
    </row>
    <row r="137" spans="1:15">
      <c r="A137" s="16"/>
      <c r="B137" s="23"/>
      <c r="G137" s="23">
        <f t="shared" si="6"/>
        <v>0.81944444444444997</v>
      </c>
      <c r="I137" s="2" t="str">
        <f t="shared" si="8"/>
        <v>19:40:0</v>
      </c>
      <c r="J137" s="2">
        <v>90</v>
      </c>
      <c r="K137" s="2">
        <f t="shared" si="7"/>
        <v>3</v>
      </c>
      <c r="L137" s="23"/>
      <c r="M137" s="23"/>
      <c r="N137" s="2"/>
      <c r="O137" s="2"/>
    </row>
    <row r="138" spans="1:15">
      <c r="A138" s="16"/>
      <c r="B138" s="23"/>
      <c r="G138" s="23">
        <f t="shared" si="6"/>
        <v>0.82638888888889395</v>
      </c>
      <c r="I138" s="2" t="str">
        <f t="shared" si="8"/>
        <v>19:50:0</v>
      </c>
      <c r="J138" s="2">
        <v>90</v>
      </c>
      <c r="K138" s="2">
        <f t="shared" si="7"/>
        <v>3</v>
      </c>
      <c r="L138" s="23"/>
      <c r="M138" s="23"/>
      <c r="N138" s="2"/>
      <c r="O138" s="2"/>
    </row>
    <row r="139" spans="1:15">
      <c r="A139" s="16"/>
      <c r="B139" s="23"/>
      <c r="G139" s="23">
        <f t="shared" si="6"/>
        <v>0.84027777777778301</v>
      </c>
      <c r="I139" s="2" t="str">
        <f t="shared" si="8"/>
        <v>20:10:0</v>
      </c>
      <c r="J139" s="2">
        <v>90</v>
      </c>
      <c r="K139" s="2">
        <f t="shared" si="7"/>
        <v>3</v>
      </c>
      <c r="L139" s="23"/>
      <c r="M139" s="23"/>
      <c r="N139" s="2"/>
      <c r="O139" s="2"/>
    </row>
    <row r="140" spans="1:15">
      <c r="A140" s="16"/>
      <c r="B140" s="23"/>
      <c r="G140" s="23">
        <f t="shared" si="6"/>
        <v>0.84722222222222798</v>
      </c>
      <c r="I140" s="2" t="str">
        <f t="shared" si="8"/>
        <v>20:20:0</v>
      </c>
      <c r="J140" s="2">
        <v>90</v>
      </c>
      <c r="K140" s="2">
        <f t="shared" si="7"/>
        <v>3</v>
      </c>
      <c r="L140" s="23"/>
      <c r="M140" s="23"/>
      <c r="N140" s="2"/>
      <c r="O140" s="2"/>
    </row>
    <row r="141" spans="1:15">
      <c r="A141" s="16"/>
      <c r="B141" s="23"/>
      <c r="G141" s="23">
        <f t="shared" si="6"/>
        <v>0.85416666666667296</v>
      </c>
      <c r="I141" s="2" t="str">
        <f t="shared" si="8"/>
        <v>20:30:0</v>
      </c>
      <c r="J141" s="2">
        <v>90</v>
      </c>
      <c r="K141" s="2">
        <f t="shared" si="7"/>
        <v>3</v>
      </c>
      <c r="L141" s="23"/>
      <c r="M141" s="23"/>
      <c r="N141" s="2"/>
      <c r="O141" s="2"/>
    </row>
    <row r="142" spans="1:15">
      <c r="A142" s="16"/>
      <c r="B142" s="23"/>
      <c r="G142" s="23">
        <f t="shared" si="6"/>
        <v>0.86111111111111704</v>
      </c>
      <c r="I142" s="2" t="str">
        <f t="shared" si="8"/>
        <v>20:40:0</v>
      </c>
      <c r="J142" s="2">
        <v>90</v>
      </c>
      <c r="K142" s="2">
        <f t="shared" si="7"/>
        <v>3</v>
      </c>
      <c r="L142" s="23"/>
      <c r="M142" s="23"/>
      <c r="N142" s="2"/>
      <c r="O142" s="2"/>
    </row>
    <row r="143" spans="1:15">
      <c r="A143" s="16"/>
      <c r="B143" s="23"/>
      <c r="G143" s="23">
        <f t="shared" si="6"/>
        <v>0.86805555555556202</v>
      </c>
      <c r="I143" s="2" t="str">
        <f t="shared" si="8"/>
        <v>20:50:0</v>
      </c>
      <c r="J143" s="2">
        <v>90</v>
      </c>
      <c r="K143" s="2">
        <f t="shared" si="7"/>
        <v>3</v>
      </c>
      <c r="L143" s="23"/>
      <c r="M143" s="23"/>
      <c r="N143" s="2"/>
      <c r="O143" s="2"/>
    </row>
    <row r="144" spans="1:15">
      <c r="A144" s="16"/>
      <c r="B144" s="23"/>
      <c r="G144" s="23">
        <f t="shared" si="6"/>
        <v>0.88194444444445097</v>
      </c>
      <c r="I144" s="2" t="str">
        <f t="shared" si="8"/>
        <v>21:10:0</v>
      </c>
      <c r="J144" s="2">
        <v>90</v>
      </c>
      <c r="K144" s="2">
        <f t="shared" si="7"/>
        <v>3</v>
      </c>
      <c r="L144" s="23"/>
      <c r="M144" s="23"/>
      <c r="N144" s="2"/>
      <c r="O144" s="2"/>
    </row>
    <row r="145" spans="1:15">
      <c r="A145" s="16"/>
      <c r="B145" s="23"/>
      <c r="G145" s="23">
        <f t="shared" si="6"/>
        <v>0.88888888888889495</v>
      </c>
      <c r="I145" s="2" t="str">
        <f t="shared" si="8"/>
        <v>21:20:0</v>
      </c>
      <c r="J145" s="2">
        <v>90</v>
      </c>
      <c r="K145" s="2">
        <f t="shared" si="7"/>
        <v>3</v>
      </c>
      <c r="L145" s="23"/>
      <c r="M145" s="23"/>
      <c r="N145" s="2"/>
      <c r="O145" s="2"/>
    </row>
    <row r="146" spans="1:15">
      <c r="A146" s="16"/>
      <c r="B146" s="23"/>
      <c r="G146" s="23">
        <f t="shared" si="6"/>
        <v>0.89583333333334003</v>
      </c>
      <c r="I146" s="2" t="str">
        <f t="shared" si="8"/>
        <v>21:30:0</v>
      </c>
      <c r="J146" s="2">
        <v>90</v>
      </c>
      <c r="K146" s="2">
        <f t="shared" si="7"/>
        <v>3</v>
      </c>
      <c r="L146" s="23"/>
      <c r="M146" s="23"/>
      <c r="N146" s="2"/>
      <c r="O146" s="2"/>
    </row>
    <row r="147" spans="1:15">
      <c r="A147" s="16"/>
      <c r="B147" s="23"/>
      <c r="G147" s="23">
        <f t="shared" si="6"/>
        <v>0.90277777777778401</v>
      </c>
      <c r="I147" s="2" t="str">
        <f t="shared" si="8"/>
        <v>21:40:0</v>
      </c>
      <c r="J147" s="2">
        <v>90</v>
      </c>
      <c r="K147" s="2">
        <f t="shared" si="7"/>
        <v>3</v>
      </c>
      <c r="L147" s="23"/>
      <c r="M147" s="23"/>
      <c r="N147" s="2"/>
      <c r="O147" s="2"/>
    </row>
    <row r="148" spans="1:15">
      <c r="A148" s="29"/>
      <c r="B148" s="23"/>
      <c r="G148" s="23">
        <f t="shared" ref="G148:G160" si="9">G70</f>
        <v>0.90972222222222898</v>
      </c>
      <c r="I148" s="2" t="str">
        <f t="shared" si="8"/>
        <v>21:50:0</v>
      </c>
      <c r="J148" s="2">
        <v>90</v>
      </c>
      <c r="K148" s="2">
        <f t="shared" ref="K148:K160" si="10">K70+1</f>
        <v>3</v>
      </c>
      <c r="L148" s="23"/>
      <c r="M148" s="23"/>
      <c r="N148" s="2"/>
      <c r="O148" s="2"/>
    </row>
    <row r="149" spans="1:15">
      <c r="A149" s="10"/>
      <c r="G149" s="23">
        <f t="shared" si="9"/>
        <v>0.91666666666667396</v>
      </c>
      <c r="I149" s="2" t="str">
        <f t="shared" si="8"/>
        <v>22:0:0</v>
      </c>
      <c r="J149" s="2">
        <v>90</v>
      </c>
      <c r="K149" s="2">
        <f t="shared" si="10"/>
        <v>3</v>
      </c>
      <c r="L149" s="23"/>
      <c r="M149" s="23"/>
      <c r="N149" s="2"/>
    </row>
    <row r="150" spans="1:15">
      <c r="A150" s="16"/>
      <c r="G150" s="23">
        <f t="shared" si="9"/>
        <v>0.92361111111111904</v>
      </c>
      <c r="I150" s="2" t="str">
        <f t="shared" si="8"/>
        <v>22:10:0</v>
      </c>
      <c r="J150" s="2">
        <v>90</v>
      </c>
      <c r="K150" s="2">
        <f t="shared" si="10"/>
        <v>3</v>
      </c>
      <c r="L150" s="23"/>
      <c r="M150" s="23"/>
      <c r="N150" s="2"/>
    </row>
    <row r="151" spans="1:15">
      <c r="A151" s="16"/>
      <c r="G151" s="23">
        <f t="shared" si="9"/>
        <v>0.93055555555556402</v>
      </c>
      <c r="I151" s="2" t="str">
        <f t="shared" si="8"/>
        <v>22:20:0</v>
      </c>
      <c r="J151" s="2">
        <v>90</v>
      </c>
      <c r="K151" s="2">
        <f t="shared" si="10"/>
        <v>3</v>
      </c>
      <c r="L151" s="23"/>
      <c r="M151" s="23"/>
      <c r="N151" s="2"/>
    </row>
    <row r="152" spans="1:15">
      <c r="A152" s="16"/>
      <c r="G152" s="23">
        <f t="shared" si="9"/>
        <v>0.93750000000000899</v>
      </c>
      <c r="I152" s="2" t="str">
        <f t="shared" si="8"/>
        <v>22:30:0</v>
      </c>
      <c r="J152" s="2">
        <v>90</v>
      </c>
      <c r="K152" s="2">
        <f t="shared" si="10"/>
        <v>3</v>
      </c>
      <c r="L152" s="23"/>
      <c r="M152" s="23"/>
      <c r="N152" s="2"/>
    </row>
    <row r="153" spans="1:15">
      <c r="A153" s="16"/>
      <c r="G153" s="23">
        <f t="shared" si="9"/>
        <v>0.94444444444445397</v>
      </c>
      <c r="I153" s="2" t="str">
        <f t="shared" si="8"/>
        <v>22:40:0</v>
      </c>
      <c r="J153" s="2">
        <v>90</v>
      </c>
      <c r="K153" s="2">
        <f t="shared" si="10"/>
        <v>3</v>
      </c>
      <c r="L153" s="23"/>
      <c r="M153" s="23"/>
      <c r="N153" s="2"/>
    </row>
    <row r="154" spans="1:15">
      <c r="A154" s="16"/>
      <c r="G154" s="23">
        <f t="shared" si="9"/>
        <v>0.95138888888889905</v>
      </c>
      <c r="I154" s="2" t="str">
        <f t="shared" si="8"/>
        <v>22:50:0</v>
      </c>
      <c r="J154" s="2">
        <v>90</v>
      </c>
      <c r="K154" s="2">
        <f t="shared" si="10"/>
        <v>3</v>
      </c>
      <c r="L154" s="23"/>
      <c r="M154" s="23"/>
      <c r="N154" s="2"/>
    </row>
    <row r="155" spans="1:15">
      <c r="A155" s="16"/>
      <c r="G155" s="23">
        <f t="shared" si="9"/>
        <v>0.95833333333334403</v>
      </c>
      <c r="I155" s="2" t="str">
        <f t="shared" si="8"/>
        <v>23:0:0</v>
      </c>
      <c r="J155" s="2">
        <v>90</v>
      </c>
      <c r="K155" s="2">
        <f t="shared" si="10"/>
        <v>3</v>
      </c>
      <c r="L155" s="23"/>
      <c r="M155" s="23"/>
      <c r="N155" s="2"/>
    </row>
    <row r="156" spans="1:15">
      <c r="A156" s="16"/>
      <c r="G156" s="23">
        <f t="shared" si="9"/>
        <v>0.965277777777789</v>
      </c>
      <c r="I156" s="2" t="str">
        <f t="shared" si="8"/>
        <v>23:10:0</v>
      </c>
      <c r="J156" s="2">
        <v>90</v>
      </c>
      <c r="K156" s="2">
        <f t="shared" si="10"/>
        <v>3</v>
      </c>
      <c r="L156" s="23"/>
      <c r="M156" s="23"/>
      <c r="N156" s="2"/>
    </row>
    <row r="157" spans="1:15">
      <c r="A157" s="16"/>
      <c r="G157" s="23">
        <f t="shared" si="9"/>
        <v>0.97222222222223398</v>
      </c>
      <c r="I157" s="2" t="str">
        <f t="shared" si="8"/>
        <v>23:20:0</v>
      </c>
      <c r="J157" s="2">
        <v>90</v>
      </c>
      <c r="K157" s="2">
        <f t="shared" si="10"/>
        <v>3</v>
      </c>
      <c r="L157" s="23"/>
      <c r="M157" s="23"/>
      <c r="N157" s="2"/>
    </row>
    <row r="158" spans="1:15">
      <c r="A158" s="16"/>
      <c r="G158" s="23">
        <f t="shared" si="9"/>
        <v>0.97916666666667895</v>
      </c>
      <c r="I158" s="2" t="str">
        <f t="shared" si="8"/>
        <v>23:30:0</v>
      </c>
      <c r="J158" s="2">
        <v>90</v>
      </c>
      <c r="K158" s="2">
        <f t="shared" si="10"/>
        <v>3</v>
      </c>
      <c r="L158" s="23"/>
      <c r="M158" s="23"/>
      <c r="N158" s="2"/>
    </row>
    <row r="159" spans="1:15">
      <c r="A159" s="16"/>
      <c r="G159" s="23">
        <f t="shared" si="9"/>
        <v>0.98611111111112404</v>
      </c>
      <c r="I159" s="2" t="str">
        <f t="shared" si="8"/>
        <v>23:40:0</v>
      </c>
      <c r="J159" s="2">
        <v>90</v>
      </c>
      <c r="K159" s="2">
        <f t="shared" si="10"/>
        <v>3</v>
      </c>
      <c r="L159" s="23"/>
      <c r="M159" s="23"/>
      <c r="N159" s="2"/>
    </row>
    <row r="160" spans="1:15">
      <c r="A160" s="16"/>
      <c r="G160" s="23">
        <f t="shared" si="9"/>
        <v>0.99305555555556901</v>
      </c>
      <c r="I160" s="2" t="str">
        <f t="shared" si="8"/>
        <v>23:50:0</v>
      </c>
      <c r="J160" s="2">
        <v>90</v>
      </c>
      <c r="K160" s="2">
        <f t="shared" si="10"/>
        <v>3</v>
      </c>
      <c r="L160" s="23"/>
      <c r="M160" s="23"/>
      <c r="N160" s="2"/>
    </row>
    <row r="161" spans="12:14">
      <c r="L161" s="23"/>
      <c r="M161" s="23"/>
      <c r="N161" s="2"/>
    </row>
    <row r="162" spans="12:14">
      <c r="L162" s="23"/>
      <c r="M162" s="23"/>
      <c r="N162" s="2"/>
    </row>
    <row r="163" spans="12:14">
      <c r="L163" s="23"/>
      <c r="M163" s="23"/>
      <c r="N163" s="2"/>
    </row>
    <row r="164" spans="12:14">
      <c r="L164" s="23"/>
      <c r="M164" s="23"/>
      <c r="N164" s="2"/>
    </row>
    <row r="165" spans="12:14">
      <c r="L165" s="23"/>
      <c r="M165" s="23"/>
      <c r="N165" s="2"/>
    </row>
    <row r="166" spans="12:14">
      <c r="L166" s="23"/>
      <c r="M166" s="23"/>
      <c r="N166" s="2"/>
    </row>
    <row r="167" spans="12:14">
      <c r="L167" s="23"/>
      <c r="M167" s="23"/>
      <c r="N167" s="2"/>
    </row>
    <row r="168" spans="12:14">
      <c r="L168" s="23"/>
      <c r="M168" s="23"/>
      <c r="N168" s="2"/>
    </row>
    <row r="169" spans="12:14">
      <c r="L169" s="23"/>
      <c r="M169" s="23"/>
      <c r="N169" s="2"/>
    </row>
    <row r="170" spans="12:14">
      <c r="L170" s="23"/>
      <c r="M170" s="23"/>
      <c r="N170" s="2"/>
    </row>
    <row r="171" spans="12:14">
      <c r="L171" s="23"/>
      <c r="M171" s="23"/>
      <c r="N171" s="2"/>
    </row>
    <row r="172" spans="12:14">
      <c r="L172" s="23"/>
      <c r="M172" s="23"/>
      <c r="N172" s="2"/>
    </row>
    <row r="173" spans="12:14">
      <c r="L173" s="23"/>
      <c r="M173" s="23"/>
      <c r="N173" s="2"/>
    </row>
    <row r="174" spans="12:14">
      <c r="L174" s="23"/>
      <c r="M174" s="23"/>
      <c r="N174" s="2"/>
    </row>
    <row r="175" spans="12:14">
      <c r="L175" s="23"/>
      <c r="M175" s="23"/>
      <c r="N175" s="2"/>
    </row>
    <row r="176" spans="12:14">
      <c r="L176" s="23"/>
      <c r="M176" s="23"/>
      <c r="N176" s="2"/>
    </row>
    <row r="177" spans="12:14">
      <c r="L177" s="23"/>
      <c r="M177" s="23"/>
      <c r="N177" s="2"/>
    </row>
    <row r="178" spans="12:14">
      <c r="L178" s="23"/>
      <c r="M178" s="23"/>
      <c r="N178" s="2"/>
    </row>
  </sheetData>
  <phoneticPr fontId="23" type="noConversion"/>
  <conditionalFormatting sqref="A161:A275">
    <cfRule type="containsText" dxfId="74" priority="13" operator="containsText" text=" ">
      <formula>NOT(ISERROR(SEARCH(" ",A161)))</formula>
    </cfRule>
  </conditionalFormatting>
  <conditionalFormatting sqref="A276:D1048576 B211:D275 N5:N178 H5:K5 H6:H107 I6:I210 J6:K178 B97:D148 B5:D64 A23:A35 A97:A99 O5:O148 A53:A94 A1:D4 F1:K4 F5:F228 F229:K1048576">
    <cfRule type="containsText" dxfId="73" priority="21" operator="containsText" text=" ">
      <formula>NOT(ISERROR(SEARCH(" ",A1)))</formula>
    </cfRule>
  </conditionalFormatting>
  <conditionalFormatting sqref="A5 A7:A21 A37:A51 A101:A115 A117:A131 A133:A147 A149:A160">
    <cfRule type="containsText" dxfId="72" priority="18" operator="containsText" text=" ">
      <formula>NOT(ISERROR(SEARCH(" ",A5)))</formula>
    </cfRule>
  </conditionalFormatting>
  <conditionalFormatting sqref="G5 G7 G9 G11 G14 G16 G19 G21 G24 G26 G28 G30 G32 G34 G36 G38 G40 G42 G44 G47 G49 G52 G54 G57 G59 G62 G64 G67 G69 G71 G73 G75 G77 G79 G81 G83:G160">
    <cfRule type="containsText" dxfId="71" priority="9" operator="containsText" text=" ">
      <formula>NOT(ISERROR(SEARCH(" ",G5)))</formula>
    </cfRule>
  </conditionalFormatting>
  <conditionalFormatting sqref="L65 L67 L69 L71 L73 L75 L77 L79 L81 L83 L85 L87 L89 L91 L93 L95 L97 L99 L101 L103 L105 L107 L109 L111 L113 L115 L117 L119 L121 L123 L125 L127 L129 L131 L133 L135 L137 L139 L141 L143 L145 L147 L149 L151 L153 L155 L157 L159 L161 L163 L165 L167 L169 L171 L173 L175 L177 M6:M178 L5:M5 L7 L9 L11 L13 L15 L17 L19 L21 L23 L25 L27 L29 L31 L33">
    <cfRule type="containsText" dxfId="70" priority="11" operator="containsText" text=" ">
      <formula>NOT(ISERROR(SEARCH(" ",L5)))</formula>
    </cfRule>
  </conditionalFormatting>
  <conditionalFormatting sqref="A6 A161 A164 A167 A170 A173 A176 A179 A182 A185 A188 A191 A194 A197 A200 A203 A206 A209 A22 A36 A52 A100 A116 A132 A148">
    <cfRule type="containsText" dxfId="69" priority="12" operator="containsText" text=" ">
      <formula>NOT(ISERROR(SEARCH(" ",A6)))</formula>
    </cfRule>
  </conditionalFormatting>
  <conditionalFormatting sqref="G6 G8 G10 G12:G13 G15 G17:G18 G20 G22:G23 G25 G27 G29 G31 G33 G35 G37 G39 G41 G43 G45:G46 G48 G50:G51 G53 G55:G56 G58 G60:G61 G63 G65:G66 G68 G70 G72 G74 G76 G78 G80 G82">
    <cfRule type="containsText" dxfId="68" priority="7" operator="containsText" text=" ">
      <formula>NOT(ISERROR(SEARCH(" ",G6)))</formula>
    </cfRule>
  </conditionalFormatting>
  <conditionalFormatting sqref="L66 L68 L70 L72 L74 L76 L78 L80 L82 L84 L86 L88 L90 L92 L94 L96 L98 L100 L102 L104 L106 L108 L110 L112 L114 L116 L118 L120 L122 L124 L126 L128 L130 L132 L134 L136 L138 L140 L142 L144 L146 L148 L150 L152 L154 L156 L158 L160 L162 L164 L166 L168 L170 L172 L174 L176 L178 L6 L8 L10 L12 L14 L16 L18 L20 L22 L24 L26 L28 L30 L32 L34">
    <cfRule type="containsText" dxfId="67" priority="10" operator="containsText" text=" ">
      <formula>NOT(ISERROR(SEARCH(" ",L6)))</formula>
    </cfRule>
  </conditionalFormatting>
  <conditionalFormatting sqref="L35 L37 L39 L41 L43 L45 L47 L49 L51 L53 L55 L57 L59 L61 L63">
    <cfRule type="containsText" dxfId="66" priority="4" operator="containsText" text=" ">
      <formula>NOT(ISERROR(SEARCH(" ",L35)))</formula>
    </cfRule>
  </conditionalFormatting>
  <conditionalFormatting sqref="L36 L38 L40 L42 L44 L46 L48 L50 L52 L54 L56 L58 L60 L62 L64">
    <cfRule type="containsText" dxfId="65" priority="3" operator="containsText" text=" ">
      <formula>NOT(ISERROR(SEARCH(" ",L36)))</formula>
    </cfRule>
  </conditionalFormatting>
  <conditionalFormatting sqref="B65:D94">
    <cfRule type="containsText" dxfId="64" priority="2" operator="containsText" text=" ">
      <formula>NOT(ISERROR(SEARCH(" ",B65)))</formula>
    </cfRule>
  </conditionalFormatting>
  <conditionalFormatting sqref="B149:D210">
    <cfRule type="containsText" dxfId="63" priority="20" operator="containsText" text=" ">
      <formula>NOT(ISERROR(SEARCH(" ",B149)))</formula>
    </cfRule>
  </conditionalFormatting>
  <conditionalFormatting sqref="J179:K210">
    <cfRule type="containsText" dxfId="62" priority="19" operator="containsText" text=" ">
      <formula>NOT(ISERROR(SEARCH(" ",J179)))</formula>
    </cfRule>
  </conditionalFormatting>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M210"/>
  <sheetViews>
    <sheetView tabSelected="1" workbookViewId="0">
      <selection activeCell="AF4" sqref="AF4"/>
    </sheetView>
  </sheetViews>
  <sheetFormatPr defaultColWidth="9" defaultRowHeight="15.6"/>
  <cols>
    <col min="1" max="1" width="9.88671875" style="2" customWidth="1"/>
    <col min="2" max="2" width="15.33203125" style="2" customWidth="1"/>
    <col min="3" max="4" width="13.6640625" style="2" customWidth="1"/>
    <col min="5" max="5" width="15.109375" style="2" customWidth="1"/>
    <col min="6" max="6" width="14.77734375" style="3" customWidth="1"/>
    <col min="7" max="7" width="15.88671875" style="2" customWidth="1"/>
    <col min="8" max="10" width="9" style="2"/>
    <col min="11" max="12" width="9.6640625" style="2" customWidth="1"/>
    <col min="13" max="17" width="9" style="2"/>
    <col min="18" max="18" width="9.44140625" style="2" customWidth="1"/>
    <col min="19" max="19" width="9" style="2"/>
    <col min="20" max="20" width="9.44140625" style="2" customWidth="1"/>
    <col min="21" max="24" width="9" style="2"/>
    <col min="25" max="25" width="18.33203125" style="2" customWidth="1"/>
    <col min="26" max="16384" width="9" style="2"/>
  </cols>
  <sheetData>
    <row r="1" spans="1:34" ht="15.6" customHeight="1">
      <c r="A1" s="4" t="s">
        <v>0</v>
      </c>
      <c r="B1" s="4" t="s">
        <v>0</v>
      </c>
      <c r="C1" s="4" t="s">
        <v>0</v>
      </c>
      <c r="D1" s="4" t="s">
        <v>0</v>
      </c>
      <c r="E1" s="4" t="s">
        <v>0</v>
      </c>
      <c r="F1" s="4" t="s">
        <v>1</v>
      </c>
      <c r="G1" s="5" t="s">
        <v>0</v>
      </c>
      <c r="J1" s="20" t="s">
        <v>490</v>
      </c>
      <c r="Y1" s="32" t="s">
        <v>491</v>
      </c>
      <c r="Z1" s="32">
        <v>50</v>
      </c>
      <c r="AA1" s="38">
        <v>0.25</v>
      </c>
      <c r="AB1" s="32">
        <f>ROUND($AF$4*AA1,-2)</f>
        <v>22500</v>
      </c>
      <c r="AC1" s="32"/>
      <c r="AD1" s="32"/>
      <c r="AE1" s="1"/>
      <c r="AF1" s="32" t="s">
        <v>492</v>
      </c>
      <c r="AG1" s="32" t="s">
        <v>493</v>
      </c>
      <c r="AH1" s="32" t="s">
        <v>494</v>
      </c>
    </row>
    <row r="2" spans="1:34">
      <c r="A2" s="6" t="s">
        <v>2</v>
      </c>
      <c r="B2" s="6" t="s">
        <v>3</v>
      </c>
      <c r="C2" s="6" t="s">
        <v>3</v>
      </c>
      <c r="D2" s="6" t="s">
        <v>2</v>
      </c>
      <c r="E2" s="6" t="s">
        <v>3</v>
      </c>
      <c r="F2" s="6" t="s">
        <v>2</v>
      </c>
      <c r="G2" s="5" t="s">
        <v>3</v>
      </c>
      <c r="I2" s="2" t="s">
        <v>495</v>
      </c>
      <c r="R2" s="2" t="s">
        <v>496</v>
      </c>
      <c r="T2" s="2" t="s">
        <v>497</v>
      </c>
      <c r="Y2" s="32" t="s">
        <v>498</v>
      </c>
      <c r="Z2" s="32">
        <v>75</v>
      </c>
      <c r="AA2" s="38">
        <v>0.33</v>
      </c>
      <c r="AB2" s="32">
        <f>ROUND($AF$4*AA2,-2)</f>
        <v>29700</v>
      </c>
      <c r="AC2" s="32"/>
      <c r="AD2" s="32"/>
      <c r="AE2" s="32" t="s">
        <v>499</v>
      </c>
      <c r="AF2" s="32">
        <v>100</v>
      </c>
      <c r="AG2" s="32">
        <v>100</v>
      </c>
      <c r="AH2" s="32">
        <v>100</v>
      </c>
    </row>
    <row r="3" spans="1:34" ht="15.6" customHeight="1">
      <c r="A3" s="6" t="s">
        <v>451</v>
      </c>
      <c r="B3" s="6" t="s">
        <v>500</v>
      </c>
      <c r="C3" s="6" t="s">
        <v>452</v>
      </c>
      <c r="D3" s="6" t="s">
        <v>453</v>
      </c>
      <c r="E3" s="6" t="s">
        <v>454</v>
      </c>
      <c r="F3" s="7" t="s">
        <v>501</v>
      </c>
      <c r="G3" s="5" t="s">
        <v>502</v>
      </c>
      <c r="I3" s="2">
        <v>90000</v>
      </c>
      <c r="R3" s="2" t="s">
        <v>503</v>
      </c>
      <c r="Y3" s="32" t="s">
        <v>504</v>
      </c>
      <c r="Z3" s="32">
        <v>100</v>
      </c>
      <c r="AA3" s="38">
        <f>1-AA1-AA2</f>
        <v>0.42</v>
      </c>
      <c r="AB3" s="32">
        <f>AF4-AB1-AB2</f>
        <v>37800</v>
      </c>
      <c r="AC3" s="32"/>
      <c r="AD3" s="32"/>
      <c r="AE3" s="32" t="s">
        <v>505</v>
      </c>
      <c r="AF3" s="32">
        <f>2.5*60</f>
        <v>150</v>
      </c>
      <c r="AG3" s="32">
        <f t="shared" ref="AG3:AH3" si="0">2.5*60</f>
        <v>150</v>
      </c>
      <c r="AH3" s="32">
        <f t="shared" si="0"/>
        <v>150</v>
      </c>
    </row>
    <row r="4" spans="1:34" s="1" customFormat="1" ht="52.8">
      <c r="A4" s="8" t="s">
        <v>432</v>
      </c>
      <c r="B4" s="8" t="s">
        <v>506</v>
      </c>
      <c r="C4" s="8" t="s">
        <v>455</v>
      </c>
      <c r="D4" s="7" t="s">
        <v>507</v>
      </c>
      <c r="E4" s="7" t="s">
        <v>508</v>
      </c>
      <c r="F4" s="7" t="s">
        <v>509</v>
      </c>
      <c r="G4" s="9" t="s">
        <v>510</v>
      </c>
      <c r="I4" s="1" t="s">
        <v>458</v>
      </c>
      <c r="N4" s="21" t="s">
        <v>459</v>
      </c>
      <c r="O4" s="22"/>
      <c r="P4" s="22"/>
      <c r="Q4" s="22"/>
      <c r="R4" s="81" t="s">
        <v>511</v>
      </c>
      <c r="S4" s="82"/>
      <c r="T4" s="80" t="s">
        <v>512</v>
      </c>
      <c r="U4" s="83"/>
      <c r="Y4" s="32"/>
      <c r="Z4" s="32"/>
      <c r="AA4" s="32"/>
      <c r="AB4" s="32"/>
      <c r="AC4" s="32"/>
      <c r="AD4" s="32"/>
      <c r="AE4" s="32" t="s">
        <v>495</v>
      </c>
      <c r="AF4" s="32">
        <f>ROUND(AF$2*((AF$3*6)*0.96),-4)</f>
        <v>90000</v>
      </c>
      <c r="AG4" s="32">
        <f>ROUND(AG$2*((AG$3*6)*0.96),-4)</f>
        <v>90000</v>
      </c>
      <c r="AH4" s="32">
        <f>ROUND(AH$2*((AH$3*6)*0.96),-4)</f>
        <v>90000</v>
      </c>
    </row>
    <row r="5" spans="1:34">
      <c r="A5" s="10">
        <v>1</v>
      </c>
      <c r="B5" s="11" t="s">
        <v>226</v>
      </c>
      <c r="C5" s="12" t="s">
        <v>513</v>
      </c>
      <c r="D5" s="13">
        <v>300</v>
      </c>
      <c r="E5" s="14">
        <v>2</v>
      </c>
      <c r="F5" s="15">
        <f>I3</f>
        <v>90000</v>
      </c>
      <c r="G5" s="3" t="s">
        <v>514</v>
      </c>
      <c r="I5" s="23">
        <v>0.39653935185185202</v>
      </c>
      <c r="J5" s="2">
        <v>300</v>
      </c>
      <c r="K5" s="2" t="str">
        <f>TEXT(I5,"H:M:S")</f>
        <v>9:31:1</v>
      </c>
      <c r="L5" s="2">
        <v>300</v>
      </c>
      <c r="M5" s="2">
        <v>2</v>
      </c>
      <c r="N5" s="10">
        <v>1</v>
      </c>
      <c r="O5" s="24" t="str">
        <f>S5</f>
        <v>9:0:0</v>
      </c>
      <c r="P5" s="25">
        <v>300</v>
      </c>
      <c r="Q5" s="35">
        <v>2</v>
      </c>
      <c r="R5" s="23">
        <v>0.374999999999999</v>
      </c>
      <c r="S5" s="2" t="str">
        <f t="shared" ref="S5:S6" si="1">TEXT(R5,"H:M:S")</f>
        <v>9:0:0</v>
      </c>
      <c r="T5" s="23">
        <v>0.29166666666666602</v>
      </c>
      <c r="U5" s="2" t="str">
        <f>TEXT(T5,"H:M:S")</f>
        <v>7:0:0</v>
      </c>
      <c r="Y5" s="32"/>
      <c r="Z5" s="32"/>
      <c r="AA5" s="32"/>
      <c r="AB5" s="32"/>
      <c r="AC5" s="32"/>
      <c r="AD5" s="32"/>
    </row>
    <row r="6" spans="1:34">
      <c r="A6" s="16">
        <v>2</v>
      </c>
      <c r="B6" s="11" t="s">
        <v>226</v>
      </c>
      <c r="C6" s="17" t="s">
        <v>515</v>
      </c>
      <c r="D6" s="11">
        <v>300</v>
      </c>
      <c r="E6" s="18">
        <v>2</v>
      </c>
      <c r="F6" s="2">
        <f>F5</f>
        <v>90000</v>
      </c>
      <c r="G6" s="3" t="s">
        <v>514</v>
      </c>
      <c r="I6" s="23">
        <v>0.40348379629629599</v>
      </c>
      <c r="K6" s="2" t="str">
        <f t="shared" ref="K6:K69" si="2">TEXT(I6,"H:M:S")</f>
        <v>9:41:1</v>
      </c>
      <c r="L6" s="2">
        <v>300</v>
      </c>
      <c r="M6" s="2">
        <v>2</v>
      </c>
      <c r="N6" s="16">
        <v>2</v>
      </c>
      <c r="O6" s="26" t="str">
        <f t="shared" ref="O6:O16" si="3">S6</f>
        <v>10:0:0</v>
      </c>
      <c r="P6" s="27">
        <v>300</v>
      </c>
      <c r="Q6" s="36">
        <v>2</v>
      </c>
      <c r="R6" s="23">
        <v>0.41666666666666602</v>
      </c>
      <c r="S6" s="2" t="str">
        <f t="shared" si="1"/>
        <v>10:0:0</v>
      </c>
      <c r="T6" s="23">
        <v>0.33333333333333298</v>
      </c>
      <c r="U6" s="2" t="str">
        <f>TEXT(T6,"H:M:S")</f>
        <v>8:0:0</v>
      </c>
      <c r="Y6" s="39"/>
      <c r="Z6" s="39"/>
      <c r="AA6" s="39"/>
    </row>
    <row r="7" spans="1:34">
      <c r="A7" s="16">
        <v>3</v>
      </c>
      <c r="B7" s="11" t="s">
        <v>226</v>
      </c>
      <c r="C7" s="17" t="s">
        <v>516</v>
      </c>
      <c r="D7" s="11">
        <v>300</v>
      </c>
      <c r="E7" s="18">
        <v>2</v>
      </c>
      <c r="F7" s="2">
        <f t="shared" ref="F7:F70" si="4">F6</f>
        <v>90000</v>
      </c>
      <c r="G7" s="3" t="s">
        <v>514</v>
      </c>
      <c r="I7" s="23">
        <v>0.41042824074074102</v>
      </c>
      <c r="K7" s="2" t="str">
        <f t="shared" si="2"/>
        <v>9:51:1</v>
      </c>
      <c r="L7" s="2">
        <v>300</v>
      </c>
      <c r="M7" s="2">
        <v>2</v>
      </c>
      <c r="N7" s="16">
        <v>3</v>
      </c>
      <c r="O7" s="26" t="str">
        <f t="shared" si="3"/>
        <v>11:0:0</v>
      </c>
      <c r="P7" s="27">
        <v>300</v>
      </c>
      <c r="Q7" s="36">
        <v>2</v>
      </c>
      <c r="R7" s="23">
        <v>0.45833333333333298</v>
      </c>
      <c r="S7" s="2" t="str">
        <f t="shared" ref="S7:S66" si="5">TEXT(R7,"H:M:S")</f>
        <v>11:0:0</v>
      </c>
      <c r="T7" s="23">
        <v>0.375</v>
      </c>
      <c r="U7" s="2" t="str">
        <f>TEXT(T7,"H:M:S")</f>
        <v>9:0:0</v>
      </c>
    </row>
    <row r="8" spans="1:34">
      <c r="A8" s="16">
        <v>4</v>
      </c>
      <c r="B8" s="11" t="s">
        <v>226</v>
      </c>
      <c r="C8" s="19" t="s">
        <v>517</v>
      </c>
      <c r="D8" s="11">
        <v>300</v>
      </c>
      <c r="E8" s="18">
        <v>2</v>
      </c>
      <c r="F8" s="2">
        <f t="shared" si="4"/>
        <v>90000</v>
      </c>
      <c r="G8" s="3" t="s">
        <v>514</v>
      </c>
      <c r="I8" s="23">
        <v>0.417372685185185</v>
      </c>
      <c r="K8" s="2" t="str">
        <f t="shared" si="2"/>
        <v>10:1:1</v>
      </c>
      <c r="L8" s="2">
        <v>300</v>
      </c>
      <c r="M8" s="2">
        <v>2</v>
      </c>
      <c r="N8" s="16">
        <v>4</v>
      </c>
      <c r="O8" s="28" t="str">
        <f t="shared" si="3"/>
        <v>12:0:0</v>
      </c>
      <c r="P8" s="27">
        <v>300</v>
      </c>
      <c r="Q8" s="36">
        <v>2</v>
      </c>
      <c r="R8" s="23">
        <v>0.5</v>
      </c>
      <c r="S8" s="2" t="str">
        <f t="shared" si="5"/>
        <v>12:0:0</v>
      </c>
      <c r="T8" s="23">
        <v>0.41666666666666702</v>
      </c>
      <c r="U8" s="2" t="str">
        <f t="shared" ref="U8:U10" si="6">TEXT(T8,"H:M:S")</f>
        <v>10:0:0</v>
      </c>
    </row>
    <row r="9" spans="1:34">
      <c r="A9" s="16">
        <v>5</v>
      </c>
      <c r="B9" s="11" t="s">
        <v>226</v>
      </c>
      <c r="C9" s="17" t="s">
        <v>518</v>
      </c>
      <c r="D9" s="11">
        <v>300</v>
      </c>
      <c r="E9" s="18">
        <v>2</v>
      </c>
      <c r="F9" s="2">
        <f t="shared" si="4"/>
        <v>90000</v>
      </c>
      <c r="G9" s="3" t="s">
        <v>514</v>
      </c>
      <c r="I9" s="23">
        <v>0.42431712962962997</v>
      </c>
      <c r="K9" s="2" t="str">
        <f t="shared" si="2"/>
        <v>10:11:1</v>
      </c>
      <c r="L9" s="2">
        <v>300</v>
      </c>
      <c r="M9" s="2">
        <v>2</v>
      </c>
      <c r="N9" s="16">
        <v>5</v>
      </c>
      <c r="O9" s="26" t="str">
        <f t="shared" si="3"/>
        <v>13:0:0</v>
      </c>
      <c r="P9" s="27">
        <v>300</v>
      </c>
      <c r="Q9" s="36">
        <v>2</v>
      </c>
      <c r="R9" s="23">
        <v>0.54166666666666696</v>
      </c>
      <c r="S9" s="2" t="str">
        <f t="shared" si="5"/>
        <v>13:0:0</v>
      </c>
      <c r="T9" s="23">
        <v>0.4375</v>
      </c>
      <c r="U9" s="2" t="str">
        <f t="shared" si="6"/>
        <v>10:30:0</v>
      </c>
    </row>
    <row r="10" spans="1:34">
      <c r="A10" s="16">
        <v>6</v>
      </c>
      <c r="B10" s="11" t="s">
        <v>226</v>
      </c>
      <c r="C10" s="17" t="s">
        <v>519</v>
      </c>
      <c r="D10" s="11">
        <v>300</v>
      </c>
      <c r="E10" s="18">
        <v>2</v>
      </c>
      <c r="F10" s="2">
        <f t="shared" si="4"/>
        <v>90000</v>
      </c>
      <c r="G10" s="3" t="s">
        <v>514</v>
      </c>
      <c r="I10" s="23">
        <v>0.43126157407407401</v>
      </c>
      <c r="K10" s="2" t="str">
        <f t="shared" si="2"/>
        <v>10:21:1</v>
      </c>
      <c r="L10" s="2">
        <v>300</v>
      </c>
      <c r="M10" s="2">
        <v>2</v>
      </c>
      <c r="N10" s="16">
        <v>6</v>
      </c>
      <c r="O10" s="26" t="str">
        <f t="shared" si="3"/>
        <v>16:0:0</v>
      </c>
      <c r="P10" s="27">
        <v>300</v>
      </c>
      <c r="Q10" s="36">
        <v>2</v>
      </c>
      <c r="R10" s="23">
        <v>0.66666666666666596</v>
      </c>
      <c r="S10" s="2" t="str">
        <f t="shared" si="5"/>
        <v>16:0:0</v>
      </c>
      <c r="T10" s="23">
        <v>0.45833333333333398</v>
      </c>
      <c r="U10" s="2" t="str">
        <f t="shared" si="6"/>
        <v>11:0:0</v>
      </c>
    </row>
    <row r="11" spans="1:34">
      <c r="A11" s="16">
        <v>7</v>
      </c>
      <c r="B11" s="11" t="s">
        <v>226</v>
      </c>
      <c r="C11" s="17" t="s">
        <v>520</v>
      </c>
      <c r="D11" s="11">
        <v>300</v>
      </c>
      <c r="E11" s="18">
        <v>2</v>
      </c>
      <c r="F11" s="2">
        <f t="shared" si="4"/>
        <v>90000</v>
      </c>
      <c r="G11" s="3" t="s">
        <v>514</v>
      </c>
      <c r="I11" s="23">
        <v>0.43820601851851798</v>
      </c>
      <c r="K11" s="2" t="str">
        <f t="shared" si="2"/>
        <v>10:31:1</v>
      </c>
      <c r="L11" s="2">
        <v>300</v>
      </c>
      <c r="M11" s="2">
        <v>2</v>
      </c>
      <c r="N11" s="16">
        <v>7</v>
      </c>
      <c r="O11" s="26" t="str">
        <f t="shared" si="3"/>
        <v>17:0:0</v>
      </c>
      <c r="P11" s="27">
        <v>300</v>
      </c>
      <c r="Q11" s="36">
        <v>2</v>
      </c>
      <c r="R11" s="23">
        <v>0.70833333333333304</v>
      </c>
      <c r="S11" s="2" t="str">
        <f t="shared" si="5"/>
        <v>17:0:0</v>
      </c>
      <c r="T11" s="23">
        <v>0.47916666666666802</v>
      </c>
      <c r="U11" s="2" t="str">
        <f t="shared" ref="U11:U15" si="7">TEXT(T11,"H:M:S")</f>
        <v>11:30:0</v>
      </c>
    </row>
    <row r="12" spans="1:34">
      <c r="A12" s="16">
        <v>8</v>
      </c>
      <c r="B12" s="11" t="s">
        <v>226</v>
      </c>
      <c r="C12" s="17" t="s">
        <v>521</v>
      </c>
      <c r="D12" s="11">
        <v>300</v>
      </c>
      <c r="E12" s="18">
        <v>2</v>
      </c>
      <c r="F12" s="2">
        <f t="shared" si="4"/>
        <v>90000</v>
      </c>
      <c r="G12" s="3" t="s">
        <v>514</v>
      </c>
      <c r="I12" s="23">
        <v>0.44515046296296301</v>
      </c>
      <c r="K12" s="2" t="str">
        <f t="shared" si="2"/>
        <v>10:41:1</v>
      </c>
      <c r="L12" s="2">
        <v>300</v>
      </c>
      <c r="M12" s="2">
        <v>2</v>
      </c>
      <c r="N12" s="16">
        <v>8</v>
      </c>
      <c r="O12" s="26" t="str">
        <f t="shared" si="3"/>
        <v>18:0:0</v>
      </c>
      <c r="P12" s="27">
        <v>300</v>
      </c>
      <c r="Q12" s="36">
        <v>2</v>
      </c>
      <c r="R12" s="23">
        <v>0.75</v>
      </c>
      <c r="S12" s="2" t="str">
        <f t="shared" si="5"/>
        <v>18:0:0</v>
      </c>
      <c r="T12" s="23">
        <v>0.500000000000001</v>
      </c>
      <c r="U12" s="2" t="str">
        <f t="shared" si="7"/>
        <v>12:0:0</v>
      </c>
    </row>
    <row r="13" spans="1:34">
      <c r="A13" s="16">
        <v>9</v>
      </c>
      <c r="B13" s="11" t="s">
        <v>226</v>
      </c>
      <c r="C13" s="17" t="s">
        <v>522</v>
      </c>
      <c r="D13" s="11">
        <v>300</v>
      </c>
      <c r="E13" s="18">
        <v>2</v>
      </c>
      <c r="F13" s="2">
        <f t="shared" si="4"/>
        <v>90000</v>
      </c>
      <c r="G13" s="3" t="s">
        <v>514</v>
      </c>
      <c r="I13" s="23">
        <v>0.45209490740740699</v>
      </c>
      <c r="K13" s="2" t="str">
        <f t="shared" si="2"/>
        <v>10:51:1</v>
      </c>
      <c r="L13" s="2">
        <v>300</v>
      </c>
      <c r="M13" s="2">
        <v>2</v>
      </c>
      <c r="N13" s="16">
        <v>9</v>
      </c>
      <c r="O13" s="26" t="str">
        <f t="shared" si="3"/>
        <v>19:0:0</v>
      </c>
      <c r="P13" s="27">
        <v>300</v>
      </c>
      <c r="Q13" s="36">
        <v>2</v>
      </c>
      <c r="R13" s="23">
        <v>0.79166666666666696</v>
      </c>
      <c r="S13" s="2" t="str">
        <f t="shared" si="5"/>
        <v>19:0:0</v>
      </c>
      <c r="T13" s="23">
        <v>0.52083333333333404</v>
      </c>
      <c r="U13" s="2" t="str">
        <f t="shared" si="7"/>
        <v>12:30:0</v>
      </c>
    </row>
    <row r="14" spans="1:34">
      <c r="A14" s="16">
        <v>10</v>
      </c>
      <c r="B14" s="11" t="s">
        <v>226</v>
      </c>
      <c r="C14" s="17" t="s">
        <v>523</v>
      </c>
      <c r="D14" s="11">
        <v>300</v>
      </c>
      <c r="E14" s="18">
        <v>2</v>
      </c>
      <c r="F14" s="2">
        <f t="shared" si="4"/>
        <v>90000</v>
      </c>
      <c r="G14" s="3" t="s">
        <v>514</v>
      </c>
      <c r="I14" s="23">
        <v>0.45903935185185202</v>
      </c>
      <c r="K14" s="2" t="str">
        <f t="shared" si="2"/>
        <v>11:1:1</v>
      </c>
      <c r="L14" s="2">
        <v>300</v>
      </c>
      <c r="M14" s="2">
        <v>2</v>
      </c>
      <c r="N14" s="16">
        <v>10</v>
      </c>
      <c r="O14" s="26" t="str">
        <f t="shared" si="3"/>
        <v>20:0:0</v>
      </c>
      <c r="P14" s="27">
        <v>300</v>
      </c>
      <c r="Q14" s="36">
        <v>2</v>
      </c>
      <c r="R14" s="23">
        <v>0.83333333333333304</v>
      </c>
      <c r="S14" s="2" t="str">
        <f t="shared" si="5"/>
        <v>20:0:0</v>
      </c>
      <c r="T14" s="23">
        <v>0.54166666666666796</v>
      </c>
      <c r="U14" s="2" t="str">
        <f t="shared" si="7"/>
        <v>13:0:0</v>
      </c>
    </row>
    <row r="15" spans="1:34">
      <c r="A15" s="16">
        <v>11</v>
      </c>
      <c r="B15" s="17" t="s">
        <v>226</v>
      </c>
      <c r="C15" s="17" t="s">
        <v>524</v>
      </c>
      <c r="D15" s="11">
        <v>300</v>
      </c>
      <c r="E15" s="18">
        <v>2</v>
      </c>
      <c r="F15" s="2">
        <f t="shared" si="4"/>
        <v>90000</v>
      </c>
      <c r="G15" s="3" t="s">
        <v>514</v>
      </c>
      <c r="I15" s="23">
        <v>0.46598379629629599</v>
      </c>
      <c r="K15" s="2" t="str">
        <f t="shared" si="2"/>
        <v>11:11:1</v>
      </c>
      <c r="L15" s="2">
        <v>300</v>
      </c>
      <c r="M15" s="2">
        <v>2</v>
      </c>
      <c r="N15" s="16">
        <v>11</v>
      </c>
      <c r="O15" s="26" t="str">
        <f t="shared" si="3"/>
        <v>21:0:0</v>
      </c>
      <c r="P15" s="27">
        <v>300</v>
      </c>
      <c r="Q15" s="36">
        <v>2</v>
      </c>
      <c r="R15" s="23">
        <v>0.875</v>
      </c>
      <c r="S15" s="2" t="str">
        <f t="shared" si="5"/>
        <v>21:0:0</v>
      </c>
      <c r="T15" s="23">
        <v>0.562500000000002</v>
      </c>
      <c r="U15" s="2" t="str">
        <f t="shared" si="7"/>
        <v>13:30:0</v>
      </c>
    </row>
    <row r="16" spans="1:34">
      <c r="A16" s="16">
        <v>12</v>
      </c>
      <c r="B16" s="17" t="s">
        <v>226</v>
      </c>
      <c r="C16" s="17" t="s">
        <v>525</v>
      </c>
      <c r="D16" s="11">
        <v>300</v>
      </c>
      <c r="E16" s="18">
        <v>2</v>
      </c>
      <c r="F16" s="2">
        <f t="shared" si="4"/>
        <v>90000</v>
      </c>
      <c r="G16" s="3" t="s">
        <v>514</v>
      </c>
      <c r="I16" s="23">
        <v>0.47292824074074002</v>
      </c>
      <c r="K16" s="2" t="str">
        <f t="shared" si="2"/>
        <v>11:21:1</v>
      </c>
      <c r="L16" s="2">
        <v>300</v>
      </c>
      <c r="M16" s="2">
        <v>2</v>
      </c>
      <c r="N16" s="16">
        <v>12</v>
      </c>
      <c r="O16" s="26" t="str">
        <f t="shared" si="3"/>
        <v>22:0:0</v>
      </c>
      <c r="P16" s="27">
        <v>300</v>
      </c>
      <c r="Q16" s="36">
        <v>2</v>
      </c>
      <c r="R16" s="23">
        <v>0.91666666666666696</v>
      </c>
      <c r="S16" s="2" t="str">
        <f t="shared" si="5"/>
        <v>22:0:0</v>
      </c>
      <c r="T16" s="23">
        <v>0.58333333333333504</v>
      </c>
      <c r="U16" s="2" t="str">
        <f t="shared" ref="U16:U24" si="8">TEXT(T16,"H:M:S")</f>
        <v>14:0:0</v>
      </c>
    </row>
    <row r="17" spans="1:39">
      <c r="A17" s="16">
        <v>13</v>
      </c>
      <c r="B17" s="17" t="s">
        <v>526</v>
      </c>
      <c r="C17" s="17" t="s">
        <v>527</v>
      </c>
      <c r="D17" s="11">
        <v>300</v>
      </c>
      <c r="E17" s="18">
        <v>2</v>
      </c>
      <c r="F17" s="2">
        <f t="shared" si="4"/>
        <v>90000</v>
      </c>
      <c r="G17" s="3" t="s">
        <v>514</v>
      </c>
      <c r="I17" s="23">
        <v>0.479872685185185</v>
      </c>
      <c r="K17" s="2" t="str">
        <f t="shared" si="2"/>
        <v>11:31:1</v>
      </c>
      <c r="L17" s="2">
        <v>300</v>
      </c>
      <c r="M17" s="2">
        <v>2</v>
      </c>
      <c r="N17" s="16">
        <v>13</v>
      </c>
      <c r="O17" s="26" t="str">
        <f>O5</f>
        <v>9:0:0</v>
      </c>
      <c r="P17" s="27">
        <v>300</v>
      </c>
      <c r="Q17" s="36">
        <v>3</v>
      </c>
      <c r="T17" s="23">
        <v>0.625000000000002</v>
      </c>
      <c r="U17" s="2" t="str">
        <f t="shared" si="8"/>
        <v>15:0:0</v>
      </c>
    </row>
    <row r="18" spans="1:39">
      <c r="A18" s="16">
        <v>14</v>
      </c>
      <c r="B18" s="17" t="s">
        <v>526</v>
      </c>
      <c r="C18" s="17" t="s">
        <v>528</v>
      </c>
      <c r="D18" s="11">
        <v>300</v>
      </c>
      <c r="E18" s="18">
        <v>2</v>
      </c>
      <c r="F18" s="2">
        <f t="shared" si="4"/>
        <v>90000</v>
      </c>
      <c r="G18" s="3" t="s">
        <v>514</v>
      </c>
      <c r="I18" s="23">
        <v>0.48681712962962898</v>
      </c>
      <c r="K18" s="2" t="str">
        <f t="shared" si="2"/>
        <v>11:41:1</v>
      </c>
      <c r="L18" s="2">
        <v>300</v>
      </c>
      <c r="M18" s="2">
        <v>2</v>
      </c>
      <c r="N18" s="16">
        <v>14</v>
      </c>
      <c r="O18" s="26" t="str">
        <f t="shared" ref="O18:O28" si="9">O6</f>
        <v>10:0:0</v>
      </c>
      <c r="P18" s="27">
        <v>300</v>
      </c>
      <c r="Q18" s="36">
        <v>3</v>
      </c>
      <c r="T18" s="23">
        <v>0.66666666666666896</v>
      </c>
      <c r="U18" s="2" t="str">
        <f t="shared" si="8"/>
        <v>16:0:0</v>
      </c>
      <c r="AC18" s="20"/>
      <c r="AD18" s="20"/>
      <c r="AH18" s="20"/>
      <c r="AM18" s="20"/>
    </row>
    <row r="19" spans="1:39">
      <c r="A19" s="16">
        <v>15</v>
      </c>
      <c r="B19" s="17" t="s">
        <v>526</v>
      </c>
      <c r="C19" s="17" t="s">
        <v>513</v>
      </c>
      <c r="D19" s="11">
        <v>300</v>
      </c>
      <c r="E19" s="18">
        <v>2</v>
      </c>
      <c r="F19" s="2">
        <f t="shared" si="4"/>
        <v>90000</v>
      </c>
      <c r="G19" s="3" t="s">
        <v>514</v>
      </c>
      <c r="I19" s="23">
        <v>0.49376157407407401</v>
      </c>
      <c r="K19" s="2" t="str">
        <f t="shared" si="2"/>
        <v>11:51:1</v>
      </c>
      <c r="L19" s="2">
        <v>300</v>
      </c>
      <c r="M19" s="2">
        <v>2</v>
      </c>
      <c r="N19" s="16">
        <v>15</v>
      </c>
      <c r="O19" s="26" t="str">
        <f t="shared" si="9"/>
        <v>11:0:0</v>
      </c>
      <c r="P19" s="27">
        <v>300</v>
      </c>
      <c r="Q19" s="36">
        <v>3</v>
      </c>
      <c r="T19" s="23">
        <v>0.70833333333333603</v>
      </c>
      <c r="U19" s="2" t="str">
        <f t="shared" si="8"/>
        <v>17:0:0</v>
      </c>
    </row>
    <row r="20" spans="1:39">
      <c r="A20" s="16">
        <v>16</v>
      </c>
      <c r="B20" s="17" t="s">
        <v>526</v>
      </c>
      <c r="C20" s="17" t="s">
        <v>515</v>
      </c>
      <c r="D20" s="11">
        <v>300</v>
      </c>
      <c r="E20" s="18">
        <v>2</v>
      </c>
      <c r="F20" s="2">
        <f t="shared" si="4"/>
        <v>90000</v>
      </c>
      <c r="G20" s="3" t="s">
        <v>514</v>
      </c>
      <c r="I20" s="23">
        <v>0.50070601851851804</v>
      </c>
      <c r="K20" s="2" t="str">
        <f t="shared" si="2"/>
        <v>12:1:1</v>
      </c>
      <c r="L20" s="2">
        <v>300</v>
      </c>
      <c r="M20" s="2">
        <v>2</v>
      </c>
      <c r="N20" s="16">
        <v>16</v>
      </c>
      <c r="O20" s="26" t="str">
        <f t="shared" si="9"/>
        <v>12:0:0</v>
      </c>
      <c r="P20" s="27">
        <v>300</v>
      </c>
      <c r="Q20" s="36">
        <v>3</v>
      </c>
      <c r="T20" s="23">
        <v>0.750000000000003</v>
      </c>
      <c r="U20" s="2" t="str">
        <f t="shared" si="8"/>
        <v>18:0:0</v>
      </c>
      <c r="AC20" s="20"/>
      <c r="AD20" s="20"/>
      <c r="AH20" s="20"/>
      <c r="AM20" s="20"/>
    </row>
    <row r="21" spans="1:39">
      <c r="A21" s="16">
        <v>17</v>
      </c>
      <c r="B21" s="17" t="s">
        <v>526</v>
      </c>
      <c r="C21" s="17" t="s">
        <v>529</v>
      </c>
      <c r="D21" s="11">
        <v>300</v>
      </c>
      <c r="E21" s="18">
        <v>2</v>
      </c>
      <c r="F21" s="2">
        <f t="shared" si="4"/>
        <v>90000</v>
      </c>
      <c r="G21" s="3" t="s">
        <v>514</v>
      </c>
      <c r="I21" s="23">
        <v>0.50765046296296301</v>
      </c>
      <c r="K21" s="2" t="str">
        <f t="shared" si="2"/>
        <v>12:11:1</v>
      </c>
      <c r="L21" s="2">
        <v>300</v>
      </c>
      <c r="M21" s="2">
        <v>2</v>
      </c>
      <c r="N21" s="16">
        <v>17</v>
      </c>
      <c r="O21" s="26" t="str">
        <f t="shared" si="9"/>
        <v>13:0:0</v>
      </c>
      <c r="P21" s="27">
        <v>300</v>
      </c>
      <c r="Q21" s="36">
        <v>3</v>
      </c>
      <c r="R21" s="23">
        <v>0.29166666666666702</v>
      </c>
      <c r="S21" s="2" t="str">
        <f t="shared" si="5"/>
        <v>7:0:0</v>
      </c>
      <c r="T21" s="23">
        <v>0.79166666666666996</v>
      </c>
      <c r="U21" s="2" t="str">
        <f t="shared" si="8"/>
        <v>19:0:0</v>
      </c>
    </row>
    <row r="22" spans="1:39">
      <c r="A22" s="16">
        <v>18</v>
      </c>
      <c r="B22" s="17" t="s">
        <v>526</v>
      </c>
      <c r="C22" s="17" t="s">
        <v>516</v>
      </c>
      <c r="D22" s="11">
        <v>300</v>
      </c>
      <c r="E22" s="18">
        <v>2</v>
      </c>
      <c r="F22" s="2">
        <f t="shared" si="4"/>
        <v>90000</v>
      </c>
      <c r="G22" s="3" t="s">
        <v>514</v>
      </c>
      <c r="I22" s="23">
        <v>0.51459490740740699</v>
      </c>
      <c r="K22" s="2" t="str">
        <f t="shared" si="2"/>
        <v>12:21:1</v>
      </c>
      <c r="L22" s="2">
        <v>300</v>
      </c>
      <c r="M22" s="2">
        <v>2</v>
      </c>
      <c r="N22" s="16">
        <v>18</v>
      </c>
      <c r="O22" s="26" t="str">
        <f t="shared" si="9"/>
        <v>16:0:0</v>
      </c>
      <c r="P22" s="27">
        <v>300</v>
      </c>
      <c r="Q22" s="36">
        <v>3</v>
      </c>
      <c r="R22" s="23">
        <v>0.30555555555555602</v>
      </c>
      <c r="S22" s="2" t="str">
        <f t="shared" si="5"/>
        <v>7:20:0</v>
      </c>
      <c r="T22" s="23">
        <v>0.83333333333333703</v>
      </c>
      <c r="U22" s="2" t="str">
        <f t="shared" si="8"/>
        <v>20:0:0</v>
      </c>
    </row>
    <row r="23" spans="1:39">
      <c r="A23" s="16">
        <v>19</v>
      </c>
      <c r="B23" s="17" t="s">
        <v>526</v>
      </c>
      <c r="C23" s="17" t="s">
        <v>530</v>
      </c>
      <c r="D23" s="11">
        <v>300</v>
      </c>
      <c r="E23" s="18">
        <v>2</v>
      </c>
      <c r="F23" s="2">
        <f t="shared" si="4"/>
        <v>90000</v>
      </c>
      <c r="G23" s="3" t="s">
        <v>514</v>
      </c>
      <c r="I23" s="23">
        <v>0.52153935185185196</v>
      </c>
      <c r="K23" s="2" t="str">
        <f t="shared" si="2"/>
        <v>12:31:1</v>
      </c>
      <c r="L23" s="2">
        <v>300</v>
      </c>
      <c r="M23" s="2">
        <v>2</v>
      </c>
      <c r="N23" s="16">
        <v>19</v>
      </c>
      <c r="O23" s="26" t="str">
        <f t="shared" si="9"/>
        <v>17:0:0</v>
      </c>
      <c r="P23" s="27">
        <v>300</v>
      </c>
      <c r="Q23" s="36">
        <v>3</v>
      </c>
      <c r="R23" s="23">
        <v>0.31944444444444398</v>
      </c>
      <c r="S23" s="2" t="str">
        <f t="shared" si="5"/>
        <v>7:40:0</v>
      </c>
      <c r="T23" s="23">
        <v>0.875000000000004</v>
      </c>
      <c r="U23" s="2" t="str">
        <f t="shared" si="8"/>
        <v>21:0:0</v>
      </c>
    </row>
    <row r="24" spans="1:39">
      <c r="A24" s="16">
        <v>20</v>
      </c>
      <c r="B24" s="17" t="s">
        <v>526</v>
      </c>
      <c r="C24" s="17" t="s">
        <v>517</v>
      </c>
      <c r="D24" s="11">
        <v>300</v>
      </c>
      <c r="E24" s="18">
        <v>2</v>
      </c>
      <c r="F24" s="2">
        <f t="shared" si="4"/>
        <v>90000</v>
      </c>
      <c r="G24" s="3" t="s">
        <v>514</v>
      </c>
      <c r="I24" s="23">
        <v>0.52848379629629605</v>
      </c>
      <c r="K24" s="2" t="str">
        <f t="shared" si="2"/>
        <v>12:41:1</v>
      </c>
      <c r="L24" s="2">
        <v>300</v>
      </c>
      <c r="M24" s="2">
        <v>2</v>
      </c>
      <c r="N24" s="16">
        <v>20</v>
      </c>
      <c r="O24" s="26" t="str">
        <f t="shared" si="9"/>
        <v>18:0:0</v>
      </c>
      <c r="P24" s="27">
        <v>300</v>
      </c>
      <c r="Q24" s="36">
        <v>3</v>
      </c>
      <c r="R24" s="23">
        <v>0.33333333333333298</v>
      </c>
      <c r="S24" s="2" t="str">
        <f t="shared" si="5"/>
        <v>8:0:0</v>
      </c>
      <c r="T24" s="23">
        <v>0.91666666666667096</v>
      </c>
      <c r="U24" s="2" t="str">
        <f t="shared" si="8"/>
        <v>22:0:0</v>
      </c>
    </row>
    <row r="25" spans="1:39">
      <c r="A25" s="16">
        <v>21</v>
      </c>
      <c r="B25" s="17" t="s">
        <v>526</v>
      </c>
      <c r="C25" s="17" t="s">
        <v>531</v>
      </c>
      <c r="D25" s="11">
        <v>300</v>
      </c>
      <c r="E25" s="18">
        <v>2</v>
      </c>
      <c r="F25" s="2">
        <f t="shared" si="4"/>
        <v>90000</v>
      </c>
      <c r="G25" s="3" t="s">
        <v>514</v>
      </c>
      <c r="I25" s="23">
        <v>0.53542824074074002</v>
      </c>
      <c r="K25" s="2" t="str">
        <f t="shared" si="2"/>
        <v>12:51:1</v>
      </c>
      <c r="L25" s="2">
        <v>300</v>
      </c>
      <c r="M25" s="2">
        <v>2</v>
      </c>
      <c r="N25" s="16">
        <v>21</v>
      </c>
      <c r="O25" s="26" t="str">
        <f t="shared" si="9"/>
        <v>19:0:0</v>
      </c>
      <c r="P25" s="27">
        <v>300</v>
      </c>
      <c r="Q25" s="36">
        <v>3</v>
      </c>
      <c r="R25" s="23">
        <v>0.34722222222222199</v>
      </c>
      <c r="S25" s="2" t="str">
        <f t="shared" si="5"/>
        <v>8:20:0</v>
      </c>
      <c r="T25" s="23"/>
    </row>
    <row r="26" spans="1:39">
      <c r="A26" s="16">
        <v>22</v>
      </c>
      <c r="B26" s="17" t="s">
        <v>526</v>
      </c>
      <c r="C26" s="17" t="s">
        <v>518</v>
      </c>
      <c r="D26" s="11">
        <v>300</v>
      </c>
      <c r="E26" s="18">
        <v>2</v>
      </c>
      <c r="F26" s="2">
        <f t="shared" si="4"/>
        <v>90000</v>
      </c>
      <c r="G26" s="3" t="s">
        <v>514</v>
      </c>
      <c r="I26" s="23">
        <v>0.542372685185185</v>
      </c>
      <c r="K26" s="2" t="str">
        <f t="shared" si="2"/>
        <v>13:1:1</v>
      </c>
      <c r="L26" s="2">
        <v>300</v>
      </c>
      <c r="M26" s="2">
        <v>2</v>
      </c>
      <c r="N26" s="16">
        <v>22</v>
      </c>
      <c r="O26" s="26" t="str">
        <f t="shared" si="9"/>
        <v>20:0:0</v>
      </c>
      <c r="P26" s="27">
        <v>300</v>
      </c>
      <c r="Q26" s="36">
        <v>3</v>
      </c>
      <c r="R26" s="23">
        <v>0.36111111111111099</v>
      </c>
      <c r="S26" s="2" t="str">
        <f t="shared" si="5"/>
        <v>8:40:0</v>
      </c>
    </row>
    <row r="27" spans="1:39">
      <c r="A27" s="16">
        <v>23</v>
      </c>
      <c r="B27" s="17" t="s">
        <v>526</v>
      </c>
      <c r="C27" s="17" t="s">
        <v>532</v>
      </c>
      <c r="D27" s="11">
        <v>300</v>
      </c>
      <c r="E27" s="18">
        <v>2</v>
      </c>
      <c r="F27" s="2">
        <f t="shared" si="4"/>
        <v>90000</v>
      </c>
      <c r="G27" s="3" t="s">
        <v>514</v>
      </c>
      <c r="I27" s="23">
        <v>0.54931712962962898</v>
      </c>
      <c r="K27" s="2" t="str">
        <f t="shared" si="2"/>
        <v>13:11:1</v>
      </c>
      <c r="L27" s="2">
        <v>300</v>
      </c>
      <c r="M27" s="2">
        <v>2</v>
      </c>
      <c r="N27" s="16">
        <v>23</v>
      </c>
      <c r="O27" s="26" t="str">
        <f t="shared" si="9"/>
        <v>21:0:0</v>
      </c>
      <c r="P27" s="27">
        <v>300</v>
      </c>
      <c r="Q27" s="36">
        <v>3</v>
      </c>
      <c r="R27" s="23">
        <v>0.375</v>
      </c>
      <c r="S27" s="2" t="str">
        <f t="shared" si="5"/>
        <v>9:0:0</v>
      </c>
      <c r="T27" s="23"/>
    </row>
    <row r="28" spans="1:39">
      <c r="A28" s="16">
        <v>24</v>
      </c>
      <c r="B28" s="17" t="s">
        <v>526</v>
      </c>
      <c r="C28" s="17" t="s">
        <v>533</v>
      </c>
      <c r="D28" s="11">
        <v>300</v>
      </c>
      <c r="E28" s="18">
        <v>2</v>
      </c>
      <c r="F28" s="2">
        <f t="shared" si="4"/>
        <v>90000</v>
      </c>
      <c r="G28" s="3" t="s">
        <v>514</v>
      </c>
      <c r="I28" s="23">
        <v>0.55626157407407395</v>
      </c>
      <c r="K28" s="2" t="str">
        <f t="shared" si="2"/>
        <v>13:21:1</v>
      </c>
      <c r="L28" s="2">
        <v>300</v>
      </c>
      <c r="M28" s="2">
        <v>2</v>
      </c>
      <c r="N28" s="29">
        <v>24</v>
      </c>
      <c r="O28" s="30" t="str">
        <f t="shared" si="9"/>
        <v>22:0:0</v>
      </c>
      <c r="P28" s="31">
        <v>300</v>
      </c>
      <c r="Q28" s="37">
        <v>3</v>
      </c>
      <c r="R28" s="23">
        <v>0.38888888888888901</v>
      </c>
      <c r="S28" s="2" t="str">
        <f t="shared" si="5"/>
        <v>9:20:0</v>
      </c>
      <c r="T28" s="23"/>
    </row>
    <row r="29" spans="1:39">
      <c r="A29" s="16">
        <v>25</v>
      </c>
      <c r="B29" s="17" t="s">
        <v>526</v>
      </c>
      <c r="C29" s="17" t="s">
        <v>534</v>
      </c>
      <c r="D29" s="11">
        <v>300</v>
      </c>
      <c r="E29" s="18">
        <v>2</v>
      </c>
      <c r="F29" s="2">
        <f t="shared" si="4"/>
        <v>90000</v>
      </c>
      <c r="G29" s="3" t="s">
        <v>514</v>
      </c>
      <c r="I29" s="23">
        <v>0.56320601851851804</v>
      </c>
      <c r="K29" s="2" t="str">
        <f t="shared" si="2"/>
        <v>13:31:1</v>
      </c>
      <c r="L29" s="2">
        <v>300</v>
      </c>
      <c r="M29" s="2">
        <v>2</v>
      </c>
      <c r="N29" s="32"/>
      <c r="O29" s="32"/>
      <c r="P29" s="32"/>
      <c r="Q29" s="32"/>
      <c r="R29" s="23">
        <v>0.40277777777777801</v>
      </c>
      <c r="S29" s="2" t="str">
        <f t="shared" si="5"/>
        <v>9:40:0</v>
      </c>
      <c r="T29" s="23"/>
    </row>
    <row r="30" spans="1:39">
      <c r="A30" s="16">
        <v>26</v>
      </c>
      <c r="B30" s="17" t="s">
        <v>526</v>
      </c>
      <c r="C30" s="17" t="s">
        <v>519</v>
      </c>
      <c r="D30" s="11">
        <v>300</v>
      </c>
      <c r="E30" s="18">
        <v>2</v>
      </c>
      <c r="F30" s="2">
        <f t="shared" si="4"/>
        <v>90000</v>
      </c>
      <c r="G30" s="3" t="s">
        <v>514</v>
      </c>
      <c r="I30" s="23">
        <v>0.57015046296296201</v>
      </c>
      <c r="K30" s="2" t="str">
        <f t="shared" si="2"/>
        <v>13:41:1</v>
      </c>
      <c r="L30" s="2">
        <v>300</v>
      </c>
      <c r="M30" s="2">
        <v>2</v>
      </c>
      <c r="N30" s="32"/>
      <c r="O30" s="32"/>
      <c r="P30" s="32"/>
      <c r="Q30" s="32"/>
      <c r="R30" s="23">
        <v>0.41666666666666702</v>
      </c>
      <c r="S30" s="2" t="str">
        <f t="shared" si="5"/>
        <v>10:0:0</v>
      </c>
      <c r="T30" s="23"/>
    </row>
    <row r="31" spans="1:39">
      <c r="A31" s="16">
        <v>27</v>
      </c>
      <c r="B31" s="17" t="s">
        <v>526</v>
      </c>
      <c r="C31" s="17" t="s">
        <v>520</v>
      </c>
      <c r="D31" s="11">
        <v>300</v>
      </c>
      <c r="E31" s="18">
        <v>2</v>
      </c>
      <c r="F31" s="2">
        <f t="shared" si="4"/>
        <v>90000</v>
      </c>
      <c r="G31" s="3" t="s">
        <v>514</v>
      </c>
      <c r="I31" s="23">
        <v>0.57709490740740699</v>
      </c>
      <c r="K31" s="2" t="str">
        <f t="shared" si="2"/>
        <v>13:51:1</v>
      </c>
      <c r="L31" s="2">
        <v>300</v>
      </c>
      <c r="M31" s="2">
        <v>2</v>
      </c>
      <c r="N31" s="32"/>
      <c r="O31" s="32"/>
      <c r="P31" s="32"/>
      <c r="Q31" s="32"/>
      <c r="R31" s="23">
        <v>0.43055555555555602</v>
      </c>
      <c r="S31" s="2" t="str">
        <f t="shared" si="5"/>
        <v>10:20:0</v>
      </c>
      <c r="T31" s="23"/>
    </row>
    <row r="32" spans="1:39">
      <c r="A32" s="16">
        <v>28</v>
      </c>
      <c r="B32" s="17" t="s">
        <v>526</v>
      </c>
      <c r="C32" s="17" t="s">
        <v>521</v>
      </c>
      <c r="D32" s="11">
        <v>300</v>
      </c>
      <c r="E32" s="18">
        <v>2</v>
      </c>
      <c r="F32" s="2">
        <f t="shared" si="4"/>
        <v>90000</v>
      </c>
      <c r="G32" s="3" t="s">
        <v>514</v>
      </c>
      <c r="I32" s="23">
        <v>0.58403935185185096</v>
      </c>
      <c r="K32" s="2" t="str">
        <f t="shared" si="2"/>
        <v>14:1:1</v>
      </c>
      <c r="L32" s="2">
        <v>300</v>
      </c>
      <c r="M32" s="2">
        <v>2</v>
      </c>
      <c r="N32" s="32"/>
      <c r="O32" s="32"/>
      <c r="P32" s="32"/>
      <c r="Q32" s="32"/>
      <c r="R32" s="23">
        <v>0.44444444444444398</v>
      </c>
      <c r="S32" s="2" t="str">
        <f t="shared" si="5"/>
        <v>10:40:0</v>
      </c>
    </row>
    <row r="33" spans="1:19">
      <c r="A33" s="16">
        <v>29</v>
      </c>
      <c r="B33" s="17" t="s">
        <v>526</v>
      </c>
      <c r="C33" s="17" t="s">
        <v>522</v>
      </c>
      <c r="D33" s="11">
        <v>300</v>
      </c>
      <c r="E33" s="18">
        <v>2</v>
      </c>
      <c r="F33" s="2">
        <f t="shared" si="4"/>
        <v>90000</v>
      </c>
      <c r="G33" s="3" t="s">
        <v>514</v>
      </c>
      <c r="I33" s="23">
        <v>0.59098379629629605</v>
      </c>
      <c r="K33" s="2" t="str">
        <f t="shared" si="2"/>
        <v>14:11:1</v>
      </c>
      <c r="L33" s="2">
        <v>300</v>
      </c>
      <c r="M33" s="2">
        <v>2</v>
      </c>
      <c r="N33" s="32"/>
      <c r="O33" s="32"/>
      <c r="P33" s="32"/>
      <c r="Q33" s="32"/>
      <c r="R33" s="23">
        <v>0.45833333333333298</v>
      </c>
      <c r="S33" s="2" t="str">
        <f t="shared" si="5"/>
        <v>11:0:0</v>
      </c>
    </row>
    <row r="34" spans="1:19">
      <c r="A34" s="16">
        <v>30</v>
      </c>
      <c r="B34" s="17" t="s">
        <v>526</v>
      </c>
      <c r="C34" s="17" t="s">
        <v>523</v>
      </c>
      <c r="D34" s="11">
        <v>300</v>
      </c>
      <c r="E34" s="18">
        <v>2</v>
      </c>
      <c r="F34" s="2">
        <f t="shared" si="4"/>
        <v>90000</v>
      </c>
      <c r="G34" s="3" t="s">
        <v>514</v>
      </c>
      <c r="I34" s="23">
        <v>0.59792824074074002</v>
      </c>
      <c r="K34" s="2" t="str">
        <f t="shared" si="2"/>
        <v>14:21:1</v>
      </c>
      <c r="L34" s="2">
        <v>300</v>
      </c>
      <c r="M34" s="2">
        <v>2</v>
      </c>
      <c r="N34" s="32"/>
      <c r="O34" s="32"/>
      <c r="P34" s="32"/>
      <c r="Q34" s="32"/>
      <c r="R34" s="23">
        <v>0.47222222222222199</v>
      </c>
      <c r="S34" s="2" t="str">
        <f t="shared" si="5"/>
        <v>11:20:0</v>
      </c>
    </row>
    <row r="35" spans="1:19">
      <c r="A35" s="16">
        <v>31</v>
      </c>
      <c r="B35" s="17" t="s">
        <v>526</v>
      </c>
      <c r="C35" s="17" t="s">
        <v>524</v>
      </c>
      <c r="D35" s="11">
        <v>300</v>
      </c>
      <c r="E35" s="18">
        <v>2</v>
      </c>
      <c r="F35" s="2">
        <f t="shared" si="4"/>
        <v>90000</v>
      </c>
      <c r="G35" s="3" t="s">
        <v>514</v>
      </c>
      <c r="I35" s="23">
        <v>0.604872685185185</v>
      </c>
      <c r="K35" s="2" t="str">
        <f t="shared" si="2"/>
        <v>14:31:1</v>
      </c>
      <c r="L35" s="2">
        <v>300</v>
      </c>
      <c r="M35" s="2">
        <v>2</v>
      </c>
      <c r="N35" s="32"/>
      <c r="O35" s="33"/>
      <c r="P35" s="32"/>
      <c r="R35" s="23">
        <v>0.48611111111111099</v>
      </c>
      <c r="S35" s="2" t="str">
        <f t="shared" si="5"/>
        <v>11:40:0</v>
      </c>
    </row>
    <row r="36" spans="1:19">
      <c r="A36" s="16">
        <v>32</v>
      </c>
      <c r="B36" s="17" t="s">
        <v>526</v>
      </c>
      <c r="C36" s="17" t="s">
        <v>525</v>
      </c>
      <c r="D36" s="11">
        <v>300</v>
      </c>
      <c r="E36" s="18">
        <v>2</v>
      </c>
      <c r="F36" s="2">
        <f t="shared" si="4"/>
        <v>90000</v>
      </c>
      <c r="G36" s="3" t="s">
        <v>514</v>
      </c>
      <c r="I36" s="23">
        <v>0.61181712962962898</v>
      </c>
      <c r="K36" s="2" t="str">
        <f t="shared" si="2"/>
        <v>14:41:1</v>
      </c>
      <c r="L36" s="2">
        <v>300</v>
      </c>
      <c r="M36" s="2">
        <v>2</v>
      </c>
      <c r="N36" s="32"/>
      <c r="O36" s="33"/>
      <c r="P36" s="32"/>
      <c r="R36" s="23">
        <v>0.5</v>
      </c>
      <c r="S36" s="2" t="str">
        <f t="shared" si="5"/>
        <v>12:0:0</v>
      </c>
    </row>
    <row r="37" spans="1:19">
      <c r="A37" s="16">
        <v>33</v>
      </c>
      <c r="B37" s="11" t="s">
        <v>226</v>
      </c>
      <c r="C37" s="17" t="s">
        <v>513</v>
      </c>
      <c r="D37" s="11">
        <v>300</v>
      </c>
      <c r="E37" s="18">
        <v>3</v>
      </c>
      <c r="F37" s="2">
        <f t="shared" si="4"/>
        <v>90000</v>
      </c>
      <c r="G37" s="3" t="s">
        <v>514</v>
      </c>
      <c r="I37" s="23">
        <v>0.61876157407407295</v>
      </c>
      <c r="K37" s="2" t="str">
        <f t="shared" si="2"/>
        <v>14:51:1</v>
      </c>
      <c r="L37" s="2">
        <v>300</v>
      </c>
      <c r="M37" s="2">
        <v>2</v>
      </c>
      <c r="N37" s="32"/>
      <c r="O37" s="33"/>
      <c r="P37" s="32"/>
      <c r="R37" s="23">
        <v>0.51388888888888895</v>
      </c>
      <c r="S37" s="2" t="str">
        <f t="shared" si="5"/>
        <v>12:20:0</v>
      </c>
    </row>
    <row r="38" spans="1:19">
      <c r="A38" s="16">
        <v>34</v>
      </c>
      <c r="B38" s="11" t="s">
        <v>226</v>
      </c>
      <c r="C38" s="17" t="s">
        <v>515</v>
      </c>
      <c r="D38" s="11">
        <v>300</v>
      </c>
      <c r="E38" s="18">
        <v>3</v>
      </c>
      <c r="F38" s="2">
        <f t="shared" si="4"/>
        <v>90000</v>
      </c>
      <c r="G38" s="3" t="s">
        <v>514</v>
      </c>
      <c r="I38" s="23">
        <v>0.62570601851851804</v>
      </c>
      <c r="K38" s="2" t="str">
        <f t="shared" si="2"/>
        <v>15:1:1</v>
      </c>
      <c r="L38" s="2">
        <v>300</v>
      </c>
      <c r="M38" s="2">
        <v>2</v>
      </c>
      <c r="N38" s="32"/>
      <c r="O38" s="33"/>
      <c r="P38" s="32"/>
      <c r="R38" s="23">
        <v>0.52777777777777801</v>
      </c>
      <c r="S38" s="2" t="str">
        <f t="shared" si="5"/>
        <v>12:40:0</v>
      </c>
    </row>
    <row r="39" spans="1:19">
      <c r="A39" s="16">
        <v>35</v>
      </c>
      <c r="B39" s="11" t="s">
        <v>226</v>
      </c>
      <c r="C39" s="17" t="s">
        <v>516</v>
      </c>
      <c r="D39" s="11">
        <v>300</v>
      </c>
      <c r="E39" s="18">
        <v>3</v>
      </c>
      <c r="F39" s="2">
        <f t="shared" si="4"/>
        <v>90000</v>
      </c>
      <c r="G39" s="3" t="s">
        <v>514</v>
      </c>
      <c r="I39" s="23">
        <v>0.63265046296296201</v>
      </c>
      <c r="K39" s="2" t="str">
        <f t="shared" si="2"/>
        <v>15:11:1</v>
      </c>
      <c r="L39" s="2">
        <v>300</v>
      </c>
      <c r="M39" s="2">
        <v>2</v>
      </c>
      <c r="N39" s="32"/>
      <c r="O39" s="33"/>
      <c r="P39" s="32"/>
      <c r="R39" s="23">
        <v>0.54166666666666696</v>
      </c>
      <c r="S39" s="2" t="str">
        <f t="shared" si="5"/>
        <v>13:0:0</v>
      </c>
    </row>
    <row r="40" spans="1:19">
      <c r="A40" s="16">
        <v>36</v>
      </c>
      <c r="B40" s="11" t="s">
        <v>226</v>
      </c>
      <c r="C40" s="17" t="s">
        <v>517</v>
      </c>
      <c r="D40" s="11">
        <v>300</v>
      </c>
      <c r="E40" s="18">
        <v>3</v>
      </c>
      <c r="F40" s="2">
        <f t="shared" si="4"/>
        <v>90000</v>
      </c>
      <c r="G40" s="3" t="s">
        <v>514</v>
      </c>
      <c r="I40" s="23">
        <v>0.63959490740740699</v>
      </c>
      <c r="K40" s="2" t="str">
        <f t="shared" si="2"/>
        <v>15:21:1</v>
      </c>
      <c r="L40" s="2">
        <v>300</v>
      </c>
      <c r="M40" s="2">
        <v>2</v>
      </c>
      <c r="N40" s="32"/>
      <c r="O40" s="33"/>
      <c r="P40" s="32"/>
      <c r="R40" s="23">
        <v>0.55555555555555602</v>
      </c>
      <c r="S40" s="2" t="str">
        <f t="shared" si="5"/>
        <v>13:20:0</v>
      </c>
    </row>
    <row r="41" spans="1:19">
      <c r="A41" s="16">
        <v>37</v>
      </c>
      <c r="B41" s="11" t="s">
        <v>226</v>
      </c>
      <c r="C41" s="17" t="s">
        <v>518</v>
      </c>
      <c r="D41" s="11">
        <v>300</v>
      </c>
      <c r="E41" s="18">
        <v>3</v>
      </c>
      <c r="F41" s="2">
        <f t="shared" si="4"/>
        <v>90000</v>
      </c>
      <c r="G41" s="3" t="s">
        <v>514</v>
      </c>
      <c r="I41" s="23">
        <v>0.64653935185185096</v>
      </c>
      <c r="K41" s="2" t="str">
        <f t="shared" si="2"/>
        <v>15:31:1</v>
      </c>
      <c r="L41" s="2">
        <v>300</v>
      </c>
      <c r="M41" s="2">
        <v>2</v>
      </c>
      <c r="N41" s="32"/>
      <c r="O41" s="33"/>
      <c r="P41" s="32"/>
      <c r="R41" s="23">
        <v>0.56944444444444398</v>
      </c>
      <c r="S41" s="2" t="str">
        <f t="shared" si="5"/>
        <v>13:40:0</v>
      </c>
    </row>
    <row r="42" spans="1:19">
      <c r="A42" s="16">
        <v>38</v>
      </c>
      <c r="B42" s="11" t="s">
        <v>226</v>
      </c>
      <c r="C42" s="17" t="s">
        <v>519</v>
      </c>
      <c r="D42" s="11">
        <v>300</v>
      </c>
      <c r="E42" s="18">
        <v>3</v>
      </c>
      <c r="F42" s="2">
        <f t="shared" si="4"/>
        <v>90000</v>
      </c>
      <c r="G42" s="3" t="s">
        <v>514</v>
      </c>
      <c r="I42" s="23">
        <v>0.65348379629629605</v>
      </c>
      <c r="K42" s="2" t="str">
        <f t="shared" si="2"/>
        <v>15:41:1</v>
      </c>
      <c r="L42" s="2">
        <v>300</v>
      </c>
      <c r="M42" s="2">
        <v>2</v>
      </c>
      <c r="N42" s="32"/>
      <c r="O42" s="33"/>
      <c r="P42" s="32"/>
      <c r="R42" s="23">
        <v>0.58333333333333304</v>
      </c>
      <c r="S42" s="2" t="str">
        <f t="shared" si="5"/>
        <v>14:0:0</v>
      </c>
    </row>
    <row r="43" spans="1:19">
      <c r="A43" s="16">
        <v>39</v>
      </c>
      <c r="B43" s="11" t="s">
        <v>226</v>
      </c>
      <c r="C43" s="17" t="s">
        <v>520</v>
      </c>
      <c r="D43" s="11">
        <v>300</v>
      </c>
      <c r="E43" s="18">
        <v>3</v>
      </c>
      <c r="F43" s="2">
        <f t="shared" si="4"/>
        <v>90000</v>
      </c>
      <c r="G43" s="3" t="s">
        <v>514</v>
      </c>
      <c r="I43" s="23">
        <v>0.66042824074074002</v>
      </c>
      <c r="K43" s="2" t="str">
        <f t="shared" si="2"/>
        <v>15:51:1</v>
      </c>
      <c r="L43" s="2">
        <v>300</v>
      </c>
      <c r="M43" s="2">
        <v>2</v>
      </c>
      <c r="N43" s="32"/>
      <c r="O43" s="33"/>
      <c r="P43" s="32"/>
      <c r="R43" s="23">
        <v>0.59722222222222199</v>
      </c>
      <c r="S43" s="2" t="str">
        <f t="shared" si="5"/>
        <v>14:20:0</v>
      </c>
    </row>
    <row r="44" spans="1:19">
      <c r="A44" s="16">
        <v>40</v>
      </c>
      <c r="B44" s="11" t="s">
        <v>226</v>
      </c>
      <c r="C44" s="17" t="s">
        <v>521</v>
      </c>
      <c r="D44" s="11">
        <v>300</v>
      </c>
      <c r="E44" s="18">
        <v>3</v>
      </c>
      <c r="F44" s="2">
        <f t="shared" si="4"/>
        <v>90000</v>
      </c>
      <c r="G44" s="3" t="s">
        <v>514</v>
      </c>
      <c r="I44" s="23">
        <v>0.667372685185184</v>
      </c>
      <c r="K44" s="2" t="str">
        <f t="shared" si="2"/>
        <v>16:1:1</v>
      </c>
      <c r="L44" s="2">
        <v>300</v>
      </c>
      <c r="M44" s="2">
        <v>2</v>
      </c>
      <c r="N44" s="32"/>
      <c r="O44" s="33"/>
      <c r="P44" s="32"/>
      <c r="R44" s="23">
        <v>0.61111111111111105</v>
      </c>
      <c r="S44" s="2" t="str">
        <f t="shared" si="5"/>
        <v>14:40:0</v>
      </c>
    </row>
    <row r="45" spans="1:19">
      <c r="A45" s="16">
        <v>41</v>
      </c>
      <c r="B45" s="11" t="s">
        <v>226</v>
      </c>
      <c r="C45" s="17" t="s">
        <v>522</v>
      </c>
      <c r="D45" s="11">
        <v>300</v>
      </c>
      <c r="E45" s="18">
        <v>3</v>
      </c>
      <c r="F45" s="2">
        <f t="shared" si="4"/>
        <v>90000</v>
      </c>
      <c r="G45" s="3" t="s">
        <v>514</v>
      </c>
      <c r="I45" s="23">
        <v>0.67431712962962898</v>
      </c>
      <c r="K45" s="2" t="str">
        <f t="shared" si="2"/>
        <v>16:11:1</v>
      </c>
      <c r="L45" s="2">
        <v>300</v>
      </c>
      <c r="M45" s="2">
        <v>2</v>
      </c>
      <c r="N45" s="32"/>
      <c r="O45" s="33"/>
      <c r="P45" s="32"/>
      <c r="R45" s="23">
        <v>0.625</v>
      </c>
      <c r="S45" s="2" t="str">
        <f t="shared" si="5"/>
        <v>15:0:0</v>
      </c>
    </row>
    <row r="46" spans="1:19">
      <c r="A46" s="16">
        <v>42</v>
      </c>
      <c r="B46" s="11" t="s">
        <v>226</v>
      </c>
      <c r="C46" s="17" t="s">
        <v>523</v>
      </c>
      <c r="D46" s="11">
        <v>300</v>
      </c>
      <c r="E46" s="18">
        <v>3</v>
      </c>
      <c r="F46" s="2">
        <f t="shared" si="4"/>
        <v>90000</v>
      </c>
      <c r="G46" s="3" t="s">
        <v>514</v>
      </c>
      <c r="I46" s="23">
        <v>0.68126157407407295</v>
      </c>
      <c r="K46" s="2" t="str">
        <f t="shared" si="2"/>
        <v>16:21:1</v>
      </c>
      <c r="L46" s="2">
        <v>300</v>
      </c>
      <c r="M46" s="2">
        <v>2</v>
      </c>
      <c r="N46" s="32"/>
      <c r="O46" s="33"/>
      <c r="P46" s="32"/>
      <c r="R46" s="23">
        <v>0.63888888888888895</v>
      </c>
      <c r="S46" s="2" t="str">
        <f t="shared" si="5"/>
        <v>15:20:0</v>
      </c>
    </row>
    <row r="47" spans="1:19">
      <c r="A47" s="16">
        <v>43</v>
      </c>
      <c r="B47" s="11" t="s">
        <v>226</v>
      </c>
      <c r="C47" s="17" t="s">
        <v>524</v>
      </c>
      <c r="D47" s="11">
        <v>300</v>
      </c>
      <c r="E47" s="18">
        <v>3</v>
      </c>
      <c r="F47" s="2">
        <f t="shared" si="4"/>
        <v>90000</v>
      </c>
      <c r="G47" s="3" t="s">
        <v>514</v>
      </c>
      <c r="I47" s="23">
        <v>0.68820601851851804</v>
      </c>
      <c r="K47" s="2" t="str">
        <f t="shared" si="2"/>
        <v>16:31:1</v>
      </c>
      <c r="L47" s="2">
        <v>300</v>
      </c>
      <c r="M47" s="2">
        <v>2</v>
      </c>
      <c r="N47" s="32"/>
      <c r="O47" s="33"/>
      <c r="P47" s="32"/>
      <c r="R47" s="23">
        <v>0.65277777777777801</v>
      </c>
      <c r="S47" s="2" t="str">
        <f t="shared" si="5"/>
        <v>15:40:0</v>
      </c>
    </row>
    <row r="48" spans="1:19">
      <c r="A48" s="16">
        <v>44</v>
      </c>
      <c r="B48" s="11" t="s">
        <v>226</v>
      </c>
      <c r="C48" s="17" t="s">
        <v>525</v>
      </c>
      <c r="D48" s="11">
        <v>300</v>
      </c>
      <c r="E48" s="18">
        <v>3</v>
      </c>
      <c r="F48" s="2">
        <f t="shared" si="4"/>
        <v>90000</v>
      </c>
      <c r="G48" s="3" t="s">
        <v>514</v>
      </c>
      <c r="I48" s="23">
        <v>0.69515046296296201</v>
      </c>
      <c r="K48" s="2" t="str">
        <f t="shared" si="2"/>
        <v>16:41:1</v>
      </c>
      <c r="L48" s="2">
        <v>300</v>
      </c>
      <c r="M48" s="2">
        <v>2</v>
      </c>
      <c r="N48" s="32"/>
      <c r="O48" s="33"/>
      <c r="P48" s="32"/>
      <c r="R48" s="23">
        <v>0.66666666666666696</v>
      </c>
      <c r="S48" s="2" t="str">
        <f t="shared" si="5"/>
        <v>16:0:0</v>
      </c>
    </row>
    <row r="49" spans="1:19">
      <c r="A49" s="16">
        <v>45</v>
      </c>
      <c r="B49" s="17" t="s">
        <v>526</v>
      </c>
      <c r="C49" s="17" t="s">
        <v>527</v>
      </c>
      <c r="D49" s="11">
        <v>300</v>
      </c>
      <c r="E49" s="18">
        <v>3</v>
      </c>
      <c r="F49" s="2">
        <f t="shared" si="4"/>
        <v>90000</v>
      </c>
      <c r="G49" s="3" t="s">
        <v>514</v>
      </c>
      <c r="I49" s="23">
        <v>0.70209490740740599</v>
      </c>
      <c r="K49" s="2" t="str">
        <f t="shared" si="2"/>
        <v>16:51:1</v>
      </c>
      <c r="L49" s="2">
        <v>300</v>
      </c>
      <c r="M49" s="2">
        <v>2</v>
      </c>
      <c r="N49" s="32"/>
      <c r="O49" s="33"/>
      <c r="P49" s="32"/>
      <c r="R49" s="23">
        <v>0.68055555555555503</v>
      </c>
      <c r="S49" s="2" t="str">
        <f t="shared" si="5"/>
        <v>16:20:0</v>
      </c>
    </row>
    <row r="50" spans="1:19">
      <c r="A50" s="16">
        <v>46</v>
      </c>
      <c r="B50" s="17" t="s">
        <v>526</v>
      </c>
      <c r="C50" s="17" t="s">
        <v>528</v>
      </c>
      <c r="D50" s="11">
        <v>300</v>
      </c>
      <c r="E50" s="18">
        <v>3</v>
      </c>
      <c r="F50" s="2">
        <f t="shared" si="4"/>
        <v>90000</v>
      </c>
      <c r="G50" s="3" t="s">
        <v>514</v>
      </c>
      <c r="I50" s="23">
        <v>0.70903935185185096</v>
      </c>
      <c r="K50" s="2" t="str">
        <f t="shared" si="2"/>
        <v>17:1:1</v>
      </c>
      <c r="L50" s="2">
        <v>300</v>
      </c>
      <c r="M50" s="2">
        <v>2</v>
      </c>
      <c r="R50" s="23">
        <v>0.69444444444444497</v>
      </c>
      <c r="S50" s="2" t="str">
        <f t="shared" si="5"/>
        <v>16:40:0</v>
      </c>
    </row>
    <row r="51" spans="1:19">
      <c r="A51" s="16">
        <v>47</v>
      </c>
      <c r="B51" s="17" t="s">
        <v>526</v>
      </c>
      <c r="C51" s="17" t="s">
        <v>513</v>
      </c>
      <c r="D51" s="11">
        <v>300</v>
      </c>
      <c r="E51" s="18">
        <v>3</v>
      </c>
      <c r="F51" s="2">
        <f t="shared" si="4"/>
        <v>90000</v>
      </c>
      <c r="G51" s="3" t="s">
        <v>514</v>
      </c>
      <c r="I51" s="23">
        <v>0.71598379629629505</v>
      </c>
      <c r="K51" s="2" t="str">
        <f t="shared" si="2"/>
        <v>17:11:1</v>
      </c>
      <c r="L51" s="2">
        <v>300</v>
      </c>
      <c r="M51" s="2">
        <v>2</v>
      </c>
      <c r="R51" s="23">
        <v>0.70833333333333304</v>
      </c>
      <c r="S51" s="2" t="str">
        <f t="shared" si="5"/>
        <v>17:0:0</v>
      </c>
    </row>
    <row r="52" spans="1:19">
      <c r="A52" s="16">
        <v>48</v>
      </c>
      <c r="B52" s="17" t="s">
        <v>526</v>
      </c>
      <c r="C52" s="17" t="s">
        <v>515</v>
      </c>
      <c r="D52" s="11">
        <v>300</v>
      </c>
      <c r="E52" s="18">
        <v>3</v>
      </c>
      <c r="F52" s="2">
        <f t="shared" si="4"/>
        <v>90000</v>
      </c>
      <c r="G52" s="3" t="s">
        <v>514</v>
      </c>
      <c r="I52" s="23">
        <v>0.72292824074074002</v>
      </c>
      <c r="K52" s="2" t="str">
        <f t="shared" si="2"/>
        <v>17:21:1</v>
      </c>
      <c r="L52" s="2">
        <v>300</v>
      </c>
      <c r="M52" s="2">
        <v>2</v>
      </c>
      <c r="R52" s="23">
        <v>0.72222222222222199</v>
      </c>
      <c r="S52" s="2" t="str">
        <f t="shared" si="5"/>
        <v>17:20:0</v>
      </c>
    </row>
    <row r="53" spans="1:19">
      <c r="A53" s="16">
        <v>49</v>
      </c>
      <c r="B53" s="17" t="s">
        <v>526</v>
      </c>
      <c r="C53" s="17" t="s">
        <v>529</v>
      </c>
      <c r="D53" s="11">
        <v>300</v>
      </c>
      <c r="E53" s="18">
        <v>3</v>
      </c>
      <c r="F53" s="2">
        <f t="shared" si="4"/>
        <v>90000</v>
      </c>
      <c r="G53" s="3" t="s">
        <v>514</v>
      </c>
      <c r="I53" s="23">
        <v>0.729872685185184</v>
      </c>
      <c r="K53" s="2" t="str">
        <f t="shared" si="2"/>
        <v>17:31:1</v>
      </c>
      <c r="L53" s="2">
        <v>300</v>
      </c>
      <c r="M53" s="2">
        <v>2</v>
      </c>
      <c r="R53" s="23">
        <v>0.73611111111111105</v>
      </c>
      <c r="S53" s="2" t="str">
        <f t="shared" si="5"/>
        <v>17:40:0</v>
      </c>
    </row>
    <row r="54" spans="1:19">
      <c r="A54" s="16">
        <v>50</v>
      </c>
      <c r="B54" s="17" t="s">
        <v>526</v>
      </c>
      <c r="C54" s="17" t="s">
        <v>516</v>
      </c>
      <c r="D54" s="11">
        <v>300</v>
      </c>
      <c r="E54" s="18">
        <v>3</v>
      </c>
      <c r="F54" s="2">
        <f t="shared" si="4"/>
        <v>90000</v>
      </c>
      <c r="G54" s="3" t="s">
        <v>514</v>
      </c>
      <c r="I54" s="23">
        <v>0.73681712962962898</v>
      </c>
      <c r="K54" s="2" t="str">
        <f t="shared" si="2"/>
        <v>17:41:1</v>
      </c>
      <c r="L54" s="2">
        <v>300</v>
      </c>
      <c r="M54" s="2">
        <v>2</v>
      </c>
      <c r="R54" s="23">
        <v>0.75</v>
      </c>
      <c r="S54" s="2" t="str">
        <f t="shared" si="5"/>
        <v>18:0:0</v>
      </c>
    </row>
    <row r="55" spans="1:19">
      <c r="A55" s="16">
        <v>51</v>
      </c>
      <c r="B55" s="17" t="s">
        <v>526</v>
      </c>
      <c r="C55" s="17" t="s">
        <v>530</v>
      </c>
      <c r="D55" s="11">
        <v>300</v>
      </c>
      <c r="E55" s="18">
        <v>3</v>
      </c>
      <c r="F55" s="2">
        <f t="shared" si="4"/>
        <v>90000</v>
      </c>
      <c r="G55" s="3" t="s">
        <v>514</v>
      </c>
      <c r="I55" s="23">
        <v>0.74376157407407295</v>
      </c>
      <c r="K55" s="2" t="str">
        <f t="shared" si="2"/>
        <v>17:51:1</v>
      </c>
      <c r="L55" s="2">
        <v>300</v>
      </c>
      <c r="M55" s="2">
        <v>2</v>
      </c>
      <c r="R55" s="23">
        <v>0.76388888888888895</v>
      </c>
      <c r="S55" s="2" t="str">
        <f t="shared" si="5"/>
        <v>18:20:0</v>
      </c>
    </row>
    <row r="56" spans="1:19">
      <c r="A56" s="16">
        <v>52</v>
      </c>
      <c r="B56" s="17" t="s">
        <v>526</v>
      </c>
      <c r="C56" s="17" t="s">
        <v>517</v>
      </c>
      <c r="D56" s="11">
        <v>300</v>
      </c>
      <c r="E56" s="18">
        <v>3</v>
      </c>
      <c r="F56" s="2">
        <f t="shared" si="4"/>
        <v>90000</v>
      </c>
      <c r="G56" s="3" t="s">
        <v>514</v>
      </c>
      <c r="I56" s="23">
        <v>0.75070601851851704</v>
      </c>
      <c r="K56" s="2" t="str">
        <f t="shared" si="2"/>
        <v>18:1:1</v>
      </c>
      <c r="L56" s="2">
        <v>300</v>
      </c>
      <c r="M56" s="2">
        <v>2</v>
      </c>
      <c r="R56" s="23">
        <v>0.77777777777777801</v>
      </c>
      <c r="S56" s="2" t="str">
        <f t="shared" si="5"/>
        <v>18:40:0</v>
      </c>
    </row>
    <row r="57" spans="1:19">
      <c r="A57" s="16">
        <v>53</v>
      </c>
      <c r="B57" s="17" t="s">
        <v>526</v>
      </c>
      <c r="C57" s="17" t="s">
        <v>531</v>
      </c>
      <c r="D57" s="11">
        <v>300</v>
      </c>
      <c r="E57" s="18">
        <v>3</v>
      </c>
      <c r="F57" s="2">
        <f t="shared" si="4"/>
        <v>90000</v>
      </c>
      <c r="G57" s="3" t="s">
        <v>514</v>
      </c>
      <c r="I57" s="23">
        <v>0.75765046296296201</v>
      </c>
      <c r="K57" s="2" t="str">
        <f t="shared" si="2"/>
        <v>18:11:1</v>
      </c>
      <c r="L57" s="2">
        <v>300</v>
      </c>
      <c r="M57" s="2">
        <v>2</v>
      </c>
      <c r="R57" s="23">
        <v>0.79166666666666696</v>
      </c>
      <c r="S57" s="2" t="str">
        <f t="shared" si="5"/>
        <v>19:0:0</v>
      </c>
    </row>
    <row r="58" spans="1:19">
      <c r="A58" s="16">
        <v>54</v>
      </c>
      <c r="B58" s="17" t="s">
        <v>526</v>
      </c>
      <c r="C58" s="17" t="s">
        <v>518</v>
      </c>
      <c r="D58" s="11">
        <v>300</v>
      </c>
      <c r="E58" s="18">
        <v>3</v>
      </c>
      <c r="F58" s="2">
        <f t="shared" si="4"/>
        <v>90000</v>
      </c>
      <c r="G58" s="3" t="s">
        <v>514</v>
      </c>
      <c r="I58" s="23">
        <v>0.76459490740740599</v>
      </c>
      <c r="K58" s="2" t="str">
        <f t="shared" si="2"/>
        <v>18:21:1</v>
      </c>
      <c r="L58" s="2">
        <v>300</v>
      </c>
      <c r="M58" s="2">
        <v>2</v>
      </c>
      <c r="R58" s="23">
        <v>0.80555555555555503</v>
      </c>
      <c r="S58" s="2" t="str">
        <f t="shared" si="5"/>
        <v>19:20:0</v>
      </c>
    </row>
    <row r="59" spans="1:19">
      <c r="A59" s="16">
        <v>55</v>
      </c>
      <c r="B59" s="17" t="s">
        <v>526</v>
      </c>
      <c r="C59" s="17" t="s">
        <v>532</v>
      </c>
      <c r="D59" s="11">
        <v>300</v>
      </c>
      <c r="E59" s="18">
        <v>3</v>
      </c>
      <c r="F59" s="2">
        <f t="shared" si="4"/>
        <v>90000</v>
      </c>
      <c r="G59" s="3" t="s">
        <v>514</v>
      </c>
      <c r="I59" s="23">
        <v>0.77153935185185096</v>
      </c>
      <c r="K59" s="2" t="str">
        <f t="shared" si="2"/>
        <v>18:31:1</v>
      </c>
      <c r="L59" s="2">
        <v>300</v>
      </c>
      <c r="M59" s="2">
        <v>2</v>
      </c>
      <c r="R59" s="23">
        <v>0.81944444444444497</v>
      </c>
      <c r="S59" s="2" t="str">
        <f t="shared" si="5"/>
        <v>19:40:0</v>
      </c>
    </row>
    <row r="60" spans="1:19">
      <c r="A60" s="16">
        <v>56</v>
      </c>
      <c r="B60" s="17" t="s">
        <v>526</v>
      </c>
      <c r="C60" s="17" t="s">
        <v>533</v>
      </c>
      <c r="D60" s="11">
        <v>300</v>
      </c>
      <c r="E60" s="18">
        <v>3</v>
      </c>
      <c r="F60" s="2">
        <f t="shared" si="4"/>
        <v>90000</v>
      </c>
      <c r="G60" s="3" t="s">
        <v>514</v>
      </c>
      <c r="I60" s="23">
        <v>0.77848379629629505</v>
      </c>
      <c r="K60" s="2" t="str">
        <f t="shared" si="2"/>
        <v>18:41:1</v>
      </c>
      <c r="L60" s="2">
        <v>300</v>
      </c>
      <c r="M60" s="2">
        <v>2</v>
      </c>
      <c r="R60" s="23">
        <v>0.83333333333333304</v>
      </c>
      <c r="S60" s="2" t="str">
        <f t="shared" si="5"/>
        <v>20:0:0</v>
      </c>
    </row>
    <row r="61" spans="1:19">
      <c r="A61" s="16">
        <v>57</v>
      </c>
      <c r="B61" s="17" t="s">
        <v>526</v>
      </c>
      <c r="C61" s="17" t="s">
        <v>534</v>
      </c>
      <c r="D61" s="11">
        <v>300</v>
      </c>
      <c r="E61" s="18">
        <v>3</v>
      </c>
      <c r="F61" s="2">
        <f t="shared" si="4"/>
        <v>90000</v>
      </c>
      <c r="G61" s="3" t="s">
        <v>514</v>
      </c>
      <c r="I61" s="23">
        <v>0.78542824074074002</v>
      </c>
      <c r="K61" s="2" t="str">
        <f t="shared" si="2"/>
        <v>18:51:1</v>
      </c>
      <c r="L61" s="2">
        <v>300</v>
      </c>
      <c r="M61" s="2">
        <v>2</v>
      </c>
      <c r="R61" s="23">
        <v>0.84722222222222199</v>
      </c>
      <c r="S61" s="2" t="str">
        <f t="shared" si="5"/>
        <v>20:20:0</v>
      </c>
    </row>
    <row r="62" spans="1:19">
      <c r="A62" s="16">
        <v>58</v>
      </c>
      <c r="B62" s="17" t="s">
        <v>526</v>
      </c>
      <c r="C62" s="17" t="s">
        <v>519</v>
      </c>
      <c r="D62" s="11">
        <v>300</v>
      </c>
      <c r="E62" s="18">
        <v>3</v>
      </c>
      <c r="F62" s="2">
        <f t="shared" si="4"/>
        <v>90000</v>
      </c>
      <c r="G62" s="3" t="s">
        <v>514</v>
      </c>
      <c r="I62" s="23">
        <v>0.792372685185184</v>
      </c>
      <c r="K62" s="2" t="str">
        <f t="shared" si="2"/>
        <v>19:1:1</v>
      </c>
      <c r="L62" s="2">
        <v>300</v>
      </c>
      <c r="M62" s="2">
        <v>2</v>
      </c>
      <c r="R62" s="23">
        <v>0.86111111111111105</v>
      </c>
      <c r="S62" s="2" t="str">
        <f t="shared" si="5"/>
        <v>20:40:0</v>
      </c>
    </row>
    <row r="63" spans="1:19">
      <c r="A63" s="16">
        <v>59</v>
      </c>
      <c r="B63" s="17" t="s">
        <v>526</v>
      </c>
      <c r="C63" s="17" t="s">
        <v>520</v>
      </c>
      <c r="D63" s="11">
        <v>300</v>
      </c>
      <c r="E63" s="18">
        <v>3</v>
      </c>
      <c r="F63" s="2">
        <f t="shared" si="4"/>
        <v>90000</v>
      </c>
      <c r="G63" s="3" t="s">
        <v>514</v>
      </c>
      <c r="I63" s="23">
        <v>0.79931712962962798</v>
      </c>
      <c r="K63" s="2" t="str">
        <f t="shared" si="2"/>
        <v>19:11:1</v>
      </c>
      <c r="L63" s="2">
        <v>300</v>
      </c>
      <c r="M63" s="2">
        <v>2</v>
      </c>
      <c r="R63" s="23">
        <v>0.875</v>
      </c>
      <c r="S63" s="2" t="str">
        <f t="shared" si="5"/>
        <v>21:0:0</v>
      </c>
    </row>
    <row r="64" spans="1:19">
      <c r="A64" s="16">
        <v>60</v>
      </c>
      <c r="B64" s="17" t="s">
        <v>526</v>
      </c>
      <c r="C64" s="17" t="s">
        <v>521</v>
      </c>
      <c r="D64" s="11">
        <v>300</v>
      </c>
      <c r="E64" s="18">
        <v>3</v>
      </c>
      <c r="F64" s="2">
        <f t="shared" si="4"/>
        <v>90000</v>
      </c>
      <c r="G64" s="3" t="s">
        <v>514</v>
      </c>
      <c r="I64" s="23">
        <v>0.80626157407407295</v>
      </c>
      <c r="K64" s="2" t="str">
        <f t="shared" si="2"/>
        <v>19:21:1</v>
      </c>
      <c r="L64" s="2">
        <v>300</v>
      </c>
      <c r="M64" s="2">
        <v>2</v>
      </c>
      <c r="R64" s="23">
        <v>0.88888888888888895</v>
      </c>
      <c r="S64" s="2" t="str">
        <f t="shared" si="5"/>
        <v>21:20:0</v>
      </c>
    </row>
    <row r="65" spans="1:19">
      <c r="A65" s="16">
        <v>61</v>
      </c>
      <c r="B65" s="17" t="s">
        <v>526</v>
      </c>
      <c r="C65" s="17" t="s">
        <v>522</v>
      </c>
      <c r="D65" s="11">
        <v>300</v>
      </c>
      <c r="E65" s="18">
        <v>3</v>
      </c>
      <c r="F65" s="2">
        <f t="shared" si="4"/>
        <v>90000</v>
      </c>
      <c r="G65" s="3" t="s">
        <v>514</v>
      </c>
      <c r="I65" s="23">
        <v>0.81320601851851704</v>
      </c>
      <c r="K65" s="2" t="str">
        <f t="shared" si="2"/>
        <v>19:31:1</v>
      </c>
      <c r="L65" s="2">
        <v>300</v>
      </c>
      <c r="M65" s="2">
        <v>2</v>
      </c>
      <c r="N65" s="32"/>
      <c r="O65" s="33"/>
      <c r="P65" s="32"/>
      <c r="R65" s="23">
        <v>0.90277777777777801</v>
      </c>
      <c r="S65" s="2" t="str">
        <f t="shared" si="5"/>
        <v>21:40:0</v>
      </c>
    </row>
    <row r="66" spans="1:19">
      <c r="A66" s="16">
        <v>62</v>
      </c>
      <c r="B66" s="17" t="s">
        <v>526</v>
      </c>
      <c r="C66" s="17" t="s">
        <v>523</v>
      </c>
      <c r="D66" s="11">
        <v>300</v>
      </c>
      <c r="E66" s="18">
        <v>3</v>
      </c>
      <c r="F66" s="2">
        <f t="shared" si="4"/>
        <v>90000</v>
      </c>
      <c r="G66" s="3" t="s">
        <v>514</v>
      </c>
      <c r="I66" s="23">
        <v>0.82015046296296201</v>
      </c>
      <c r="K66" s="2" t="str">
        <f t="shared" si="2"/>
        <v>19:41:1</v>
      </c>
      <c r="L66" s="2">
        <v>300</v>
      </c>
      <c r="M66" s="2">
        <v>2</v>
      </c>
      <c r="R66" s="23">
        <v>0.91666666666666696</v>
      </c>
      <c r="S66" s="2" t="str">
        <f t="shared" si="5"/>
        <v>22:0:0</v>
      </c>
    </row>
    <row r="67" spans="1:19">
      <c r="A67" s="16">
        <v>63</v>
      </c>
      <c r="B67" s="17" t="s">
        <v>526</v>
      </c>
      <c r="C67" s="17" t="s">
        <v>524</v>
      </c>
      <c r="D67" s="11">
        <v>300</v>
      </c>
      <c r="E67" s="18">
        <v>3</v>
      </c>
      <c r="F67" s="2">
        <f t="shared" si="4"/>
        <v>90000</v>
      </c>
      <c r="G67" s="3" t="s">
        <v>514</v>
      </c>
      <c r="I67" s="23">
        <v>0.82709490740740599</v>
      </c>
      <c r="K67" s="2" t="str">
        <f t="shared" si="2"/>
        <v>19:51:1</v>
      </c>
      <c r="L67" s="2">
        <v>300</v>
      </c>
      <c r="M67" s="2">
        <v>2</v>
      </c>
    </row>
    <row r="68" spans="1:19">
      <c r="A68" s="16">
        <v>64</v>
      </c>
      <c r="B68" s="17" t="s">
        <v>526</v>
      </c>
      <c r="C68" s="17" t="s">
        <v>525</v>
      </c>
      <c r="D68" s="11">
        <v>300</v>
      </c>
      <c r="E68" s="18">
        <v>3</v>
      </c>
      <c r="F68" s="2">
        <f t="shared" si="4"/>
        <v>90000</v>
      </c>
      <c r="G68" s="3" t="s">
        <v>514</v>
      </c>
      <c r="I68" s="23">
        <v>0.83403935185184996</v>
      </c>
      <c r="K68" s="2" t="str">
        <f t="shared" si="2"/>
        <v>20:1:1</v>
      </c>
      <c r="L68" s="2">
        <v>300</v>
      </c>
      <c r="M68" s="2">
        <v>2</v>
      </c>
    </row>
    <row r="69" spans="1:19">
      <c r="A69" s="16">
        <v>65</v>
      </c>
      <c r="B69" s="11" t="s">
        <v>226</v>
      </c>
      <c r="C69" s="17" t="s">
        <v>515</v>
      </c>
      <c r="D69" s="11">
        <v>300</v>
      </c>
      <c r="E69" s="18" t="s">
        <v>84</v>
      </c>
      <c r="F69" s="2">
        <f t="shared" si="4"/>
        <v>90000</v>
      </c>
      <c r="G69" s="3" t="s">
        <v>514</v>
      </c>
      <c r="I69" s="23">
        <v>0.84098379629629505</v>
      </c>
      <c r="K69" s="2" t="str">
        <f t="shared" si="2"/>
        <v>20:11:1</v>
      </c>
      <c r="L69" s="2">
        <v>300</v>
      </c>
      <c r="M69" s="2">
        <v>2</v>
      </c>
    </row>
    <row r="70" spans="1:19">
      <c r="A70" s="16">
        <v>66</v>
      </c>
      <c r="B70" s="11" t="s">
        <v>226</v>
      </c>
      <c r="C70" s="19" t="s">
        <v>517</v>
      </c>
      <c r="D70" s="11">
        <v>300</v>
      </c>
      <c r="E70" s="18" t="s">
        <v>84</v>
      </c>
      <c r="F70" s="2">
        <f t="shared" si="4"/>
        <v>90000</v>
      </c>
      <c r="G70" s="3" t="s">
        <v>514</v>
      </c>
      <c r="I70" s="23">
        <v>0.84792824074073903</v>
      </c>
      <c r="K70" s="2" t="str">
        <f t="shared" ref="K70:K91" si="10">TEXT(I70,"H:M:S")</f>
        <v>20:21:1</v>
      </c>
      <c r="L70" s="2">
        <v>300</v>
      </c>
      <c r="M70" s="2">
        <v>2</v>
      </c>
    </row>
    <row r="71" spans="1:19">
      <c r="A71" s="16">
        <v>67</v>
      </c>
      <c r="B71" s="11" t="s">
        <v>226</v>
      </c>
      <c r="C71" s="17" t="s">
        <v>519</v>
      </c>
      <c r="D71" s="11">
        <v>300</v>
      </c>
      <c r="E71" s="18" t="s">
        <v>84</v>
      </c>
      <c r="F71" s="2">
        <f t="shared" ref="F71:F84" si="11">F70</f>
        <v>90000</v>
      </c>
      <c r="G71" s="3" t="s">
        <v>514</v>
      </c>
      <c r="I71" s="23">
        <v>0.854872685185184</v>
      </c>
      <c r="K71" s="2" t="str">
        <f t="shared" si="10"/>
        <v>20:31:1</v>
      </c>
      <c r="L71" s="2">
        <v>300</v>
      </c>
      <c r="M71" s="2">
        <v>2</v>
      </c>
    </row>
    <row r="72" spans="1:19">
      <c r="A72" s="16">
        <v>68</v>
      </c>
      <c r="B72" s="11" t="s">
        <v>226</v>
      </c>
      <c r="C72" s="17" t="s">
        <v>521</v>
      </c>
      <c r="D72" s="11">
        <v>300</v>
      </c>
      <c r="E72" s="18" t="s">
        <v>84</v>
      </c>
      <c r="F72" s="2">
        <f t="shared" si="11"/>
        <v>90000</v>
      </c>
      <c r="G72" s="3" t="s">
        <v>514</v>
      </c>
      <c r="I72" s="23">
        <v>0.86181712962962798</v>
      </c>
      <c r="K72" s="2" t="str">
        <f t="shared" si="10"/>
        <v>20:41:1</v>
      </c>
      <c r="L72" s="2">
        <v>300</v>
      </c>
      <c r="M72" s="2">
        <v>2</v>
      </c>
    </row>
    <row r="73" spans="1:19">
      <c r="A73" s="16">
        <v>69</v>
      </c>
      <c r="B73" s="11" t="s">
        <v>226</v>
      </c>
      <c r="C73" s="17" t="s">
        <v>523</v>
      </c>
      <c r="D73" s="11">
        <v>300</v>
      </c>
      <c r="E73" s="18" t="s">
        <v>84</v>
      </c>
      <c r="F73" s="2">
        <f t="shared" si="11"/>
        <v>90000</v>
      </c>
      <c r="G73" s="3" t="s">
        <v>514</v>
      </c>
      <c r="I73" s="23">
        <v>0.86876157407407295</v>
      </c>
      <c r="K73" s="2" t="str">
        <f t="shared" si="10"/>
        <v>20:51:1</v>
      </c>
      <c r="L73" s="2">
        <v>300</v>
      </c>
      <c r="M73" s="2">
        <v>2</v>
      </c>
    </row>
    <row r="74" spans="1:19">
      <c r="A74" s="16">
        <v>70</v>
      </c>
      <c r="B74" s="11" t="s">
        <v>226</v>
      </c>
      <c r="C74" s="17" t="s">
        <v>525</v>
      </c>
      <c r="D74" s="11">
        <v>300</v>
      </c>
      <c r="E74" s="18" t="s">
        <v>84</v>
      </c>
      <c r="F74" s="2">
        <f t="shared" si="11"/>
        <v>90000</v>
      </c>
      <c r="G74" s="3" t="s">
        <v>514</v>
      </c>
      <c r="I74" s="23">
        <v>0.87570601851851704</v>
      </c>
      <c r="K74" s="2" t="str">
        <f t="shared" si="10"/>
        <v>21:1:1</v>
      </c>
      <c r="L74" s="2">
        <v>300</v>
      </c>
      <c r="M74" s="2">
        <v>2</v>
      </c>
    </row>
    <row r="75" spans="1:19">
      <c r="A75" s="16">
        <v>71</v>
      </c>
      <c r="B75" s="17" t="s">
        <v>526</v>
      </c>
      <c r="C75" s="17" t="s">
        <v>515</v>
      </c>
      <c r="D75" s="11">
        <v>300</v>
      </c>
      <c r="E75" s="18" t="s">
        <v>84</v>
      </c>
      <c r="F75" s="2">
        <f t="shared" si="11"/>
        <v>90000</v>
      </c>
      <c r="G75" s="3" t="s">
        <v>514</v>
      </c>
      <c r="I75" s="23">
        <v>0.88265046296296101</v>
      </c>
      <c r="K75" s="2" t="str">
        <f t="shared" si="10"/>
        <v>21:11:1</v>
      </c>
      <c r="L75" s="2">
        <v>300</v>
      </c>
      <c r="M75" s="2">
        <v>2</v>
      </c>
    </row>
    <row r="76" spans="1:19">
      <c r="A76" s="16">
        <v>72</v>
      </c>
      <c r="B76" s="17" t="s">
        <v>526</v>
      </c>
      <c r="C76" s="17" t="s">
        <v>516</v>
      </c>
      <c r="D76" s="11">
        <v>300</v>
      </c>
      <c r="E76" s="18" t="s">
        <v>84</v>
      </c>
      <c r="F76" s="2">
        <f t="shared" si="11"/>
        <v>90000</v>
      </c>
      <c r="G76" s="3" t="s">
        <v>514</v>
      </c>
      <c r="I76" s="23">
        <v>0.88959490740740599</v>
      </c>
      <c r="K76" s="2" t="str">
        <f t="shared" si="10"/>
        <v>21:21:1</v>
      </c>
      <c r="L76" s="2">
        <v>300</v>
      </c>
      <c r="M76" s="2">
        <v>2</v>
      </c>
    </row>
    <row r="77" spans="1:19">
      <c r="A77" s="16">
        <v>73</v>
      </c>
      <c r="B77" s="17" t="s">
        <v>526</v>
      </c>
      <c r="C77" s="17" t="s">
        <v>517</v>
      </c>
      <c r="D77" s="11">
        <v>300</v>
      </c>
      <c r="E77" s="18" t="s">
        <v>84</v>
      </c>
      <c r="F77" s="2">
        <f t="shared" si="11"/>
        <v>90000</v>
      </c>
      <c r="G77" s="3" t="s">
        <v>514</v>
      </c>
      <c r="I77" s="23">
        <v>0.89653935185184996</v>
      </c>
      <c r="K77" s="2" t="str">
        <f t="shared" si="10"/>
        <v>21:31:1</v>
      </c>
      <c r="L77" s="2">
        <v>300</v>
      </c>
      <c r="M77" s="2">
        <v>2</v>
      </c>
    </row>
    <row r="78" spans="1:19">
      <c r="A78" s="16">
        <v>74</v>
      </c>
      <c r="B78" s="17" t="s">
        <v>526</v>
      </c>
      <c r="C78" s="17" t="s">
        <v>533</v>
      </c>
      <c r="D78" s="11">
        <v>300</v>
      </c>
      <c r="E78" s="18" t="s">
        <v>84</v>
      </c>
      <c r="F78" s="2">
        <f t="shared" si="11"/>
        <v>90000</v>
      </c>
      <c r="G78" s="3" t="s">
        <v>514</v>
      </c>
      <c r="I78" s="23">
        <v>0.90348379629629505</v>
      </c>
      <c r="K78" s="2" t="str">
        <f t="shared" si="10"/>
        <v>21:41:1</v>
      </c>
      <c r="L78" s="2">
        <v>300</v>
      </c>
      <c r="M78" s="2">
        <v>2</v>
      </c>
    </row>
    <row r="79" spans="1:19">
      <c r="A79" s="16">
        <v>75</v>
      </c>
      <c r="B79" s="17" t="s">
        <v>526</v>
      </c>
      <c r="C79" s="17" t="s">
        <v>534</v>
      </c>
      <c r="D79" s="11">
        <v>300</v>
      </c>
      <c r="E79" s="18" t="s">
        <v>84</v>
      </c>
      <c r="F79" s="2">
        <f t="shared" si="11"/>
        <v>90000</v>
      </c>
      <c r="G79" s="3" t="s">
        <v>514</v>
      </c>
      <c r="I79" s="23">
        <v>0.91042824074073903</v>
      </c>
      <c r="K79" s="2" t="str">
        <f t="shared" si="10"/>
        <v>21:51:1</v>
      </c>
      <c r="L79" s="2">
        <v>300</v>
      </c>
      <c r="M79" s="2">
        <v>2</v>
      </c>
    </row>
    <row r="80" spans="1:19">
      <c r="A80" s="16">
        <v>76</v>
      </c>
      <c r="B80" s="17" t="s">
        <v>526</v>
      </c>
      <c r="C80" s="17" t="s">
        <v>519</v>
      </c>
      <c r="D80" s="11">
        <v>300</v>
      </c>
      <c r="E80" s="18" t="s">
        <v>84</v>
      </c>
      <c r="F80" s="2">
        <f t="shared" si="11"/>
        <v>90000</v>
      </c>
      <c r="G80" s="3" t="s">
        <v>514</v>
      </c>
      <c r="I80" s="23">
        <v>0.917372685185183</v>
      </c>
      <c r="K80" s="2" t="str">
        <f t="shared" si="10"/>
        <v>22:1:1</v>
      </c>
      <c r="L80" s="2">
        <v>300</v>
      </c>
      <c r="M80" s="2">
        <v>2</v>
      </c>
    </row>
    <row r="81" spans="1:13">
      <c r="A81" s="16">
        <v>77</v>
      </c>
      <c r="B81" s="17" t="s">
        <v>526</v>
      </c>
      <c r="C81" s="17" t="s">
        <v>520</v>
      </c>
      <c r="D81" s="11">
        <v>300</v>
      </c>
      <c r="E81" s="18" t="s">
        <v>84</v>
      </c>
      <c r="F81" s="2">
        <f t="shared" si="11"/>
        <v>90000</v>
      </c>
      <c r="G81" s="3" t="s">
        <v>514</v>
      </c>
      <c r="I81" s="23">
        <v>0.92431712962962798</v>
      </c>
      <c r="K81" s="2" t="str">
        <f t="shared" si="10"/>
        <v>22:11:1</v>
      </c>
      <c r="L81" s="2">
        <v>300</v>
      </c>
      <c r="M81" s="2">
        <v>2</v>
      </c>
    </row>
    <row r="82" spans="1:13">
      <c r="A82" s="16">
        <v>78</v>
      </c>
      <c r="B82" s="17" t="s">
        <v>526</v>
      </c>
      <c r="C82" s="17" t="s">
        <v>521</v>
      </c>
      <c r="D82" s="11">
        <v>300</v>
      </c>
      <c r="E82" s="18" t="s">
        <v>84</v>
      </c>
      <c r="F82" s="2">
        <f t="shared" si="11"/>
        <v>90000</v>
      </c>
      <c r="G82" s="3" t="s">
        <v>514</v>
      </c>
      <c r="I82" s="23">
        <v>0.93126157407407195</v>
      </c>
      <c r="K82" s="2" t="str">
        <f t="shared" si="10"/>
        <v>22:21:1</v>
      </c>
      <c r="L82" s="2">
        <v>300</v>
      </c>
      <c r="M82" s="2">
        <v>2</v>
      </c>
    </row>
    <row r="83" spans="1:13">
      <c r="A83" s="16">
        <v>79</v>
      </c>
      <c r="B83" s="2" t="s">
        <v>526</v>
      </c>
      <c r="C83" s="2" t="s">
        <v>523</v>
      </c>
      <c r="D83" s="2">
        <v>300</v>
      </c>
      <c r="E83" s="18" t="s">
        <v>84</v>
      </c>
      <c r="F83" s="2">
        <f t="shared" si="11"/>
        <v>90000</v>
      </c>
      <c r="G83" s="3" t="s">
        <v>514</v>
      </c>
      <c r="I83" s="23">
        <v>0.93820601851851704</v>
      </c>
      <c r="K83" s="2" t="str">
        <f t="shared" si="10"/>
        <v>22:31:1</v>
      </c>
      <c r="L83" s="2">
        <v>300</v>
      </c>
      <c r="M83" s="2">
        <v>2</v>
      </c>
    </row>
    <row r="84" spans="1:13">
      <c r="A84" s="16">
        <v>80</v>
      </c>
      <c r="B84" s="2" t="s">
        <v>526</v>
      </c>
      <c r="C84" s="2" t="s">
        <v>525</v>
      </c>
      <c r="D84" s="2">
        <v>300</v>
      </c>
      <c r="E84" s="18" t="s">
        <v>84</v>
      </c>
      <c r="F84" s="2">
        <f t="shared" si="11"/>
        <v>90000</v>
      </c>
      <c r="G84" s="3" t="s">
        <v>514</v>
      </c>
      <c r="I84" s="23">
        <v>0.94515046296296101</v>
      </c>
      <c r="K84" s="2" t="str">
        <f t="shared" si="10"/>
        <v>22:41:1</v>
      </c>
      <c r="L84" s="2">
        <v>300</v>
      </c>
      <c r="M84" s="2">
        <v>2</v>
      </c>
    </row>
    <row r="85" spans="1:13">
      <c r="F85" s="2"/>
      <c r="I85" s="23">
        <v>0.95209490740740599</v>
      </c>
      <c r="K85" s="2" t="str">
        <f t="shared" si="10"/>
        <v>22:51:1</v>
      </c>
      <c r="L85" s="2">
        <v>300</v>
      </c>
      <c r="M85" s="2">
        <v>2</v>
      </c>
    </row>
    <row r="86" spans="1:13">
      <c r="F86" s="2"/>
      <c r="I86" s="23">
        <v>0.95903935185184996</v>
      </c>
      <c r="K86" s="2" t="str">
        <f t="shared" si="10"/>
        <v>23:1:1</v>
      </c>
      <c r="L86" s="2">
        <v>300</v>
      </c>
      <c r="M86" s="2">
        <v>2</v>
      </c>
    </row>
    <row r="87" spans="1:13">
      <c r="F87" s="2"/>
      <c r="I87" s="23">
        <v>0.96598379629629405</v>
      </c>
      <c r="K87" s="2" t="str">
        <f t="shared" si="10"/>
        <v>23:11:1</v>
      </c>
      <c r="L87" s="2">
        <v>300</v>
      </c>
      <c r="M87" s="2">
        <v>2</v>
      </c>
    </row>
    <row r="88" spans="1:13">
      <c r="F88" s="2"/>
      <c r="I88" s="23">
        <v>0.97292824074073903</v>
      </c>
      <c r="K88" s="2" t="str">
        <f t="shared" si="10"/>
        <v>23:21:1</v>
      </c>
      <c r="L88" s="2">
        <v>300</v>
      </c>
      <c r="M88" s="2">
        <v>2</v>
      </c>
    </row>
    <row r="89" spans="1:13">
      <c r="F89" s="2"/>
      <c r="I89" s="23">
        <v>0.979872685185183</v>
      </c>
      <c r="K89" s="2" t="str">
        <f t="shared" si="10"/>
        <v>23:31:1</v>
      </c>
      <c r="L89" s="2">
        <v>300</v>
      </c>
      <c r="M89" s="2">
        <v>2</v>
      </c>
    </row>
    <row r="90" spans="1:13">
      <c r="F90" s="2"/>
      <c r="I90" s="23">
        <v>0.98681712962962798</v>
      </c>
      <c r="K90" s="2" t="str">
        <f t="shared" si="10"/>
        <v>23:41:1</v>
      </c>
      <c r="L90" s="2">
        <v>300</v>
      </c>
      <c r="M90" s="2">
        <v>2</v>
      </c>
    </row>
    <row r="91" spans="1:13">
      <c r="F91" s="2"/>
      <c r="I91" s="23">
        <v>0.99376157407407195</v>
      </c>
      <c r="K91" s="2" t="str">
        <f t="shared" si="10"/>
        <v>23:51:1</v>
      </c>
      <c r="L91" s="2">
        <v>300</v>
      </c>
      <c r="M91" s="2">
        <v>2</v>
      </c>
    </row>
    <row r="92" spans="1:13">
      <c r="F92" s="2"/>
      <c r="I92" s="23"/>
      <c r="K92" s="2" t="str">
        <f>K5</f>
        <v>9:31:1</v>
      </c>
      <c r="L92" s="2">
        <v>300</v>
      </c>
      <c r="M92" s="2">
        <v>3</v>
      </c>
    </row>
    <row r="93" spans="1:13">
      <c r="F93" s="2"/>
      <c r="I93" s="23"/>
      <c r="K93" s="2" t="str">
        <f t="shared" ref="K93:K156" si="12">K6</f>
        <v>9:41:1</v>
      </c>
      <c r="L93" s="2">
        <v>300</v>
      </c>
      <c r="M93" s="2">
        <v>3</v>
      </c>
    </row>
    <row r="94" spans="1:13">
      <c r="F94" s="2"/>
      <c r="I94" s="23"/>
      <c r="K94" s="2" t="str">
        <f t="shared" si="12"/>
        <v>9:51:1</v>
      </c>
      <c r="L94" s="2">
        <v>300</v>
      </c>
      <c r="M94" s="2">
        <v>3</v>
      </c>
    </row>
    <row r="95" spans="1:13">
      <c r="F95" s="40"/>
      <c r="I95" s="23"/>
      <c r="K95" s="2" t="str">
        <f t="shared" si="12"/>
        <v>10:1:1</v>
      </c>
      <c r="L95" s="2">
        <v>300</v>
      </c>
      <c r="M95" s="2">
        <v>3</v>
      </c>
    </row>
    <row r="96" spans="1:13">
      <c r="F96" s="40"/>
      <c r="I96" s="23"/>
      <c r="K96" s="2" t="str">
        <f t="shared" si="12"/>
        <v>10:11:1</v>
      </c>
      <c r="L96" s="2">
        <v>300</v>
      </c>
      <c r="M96" s="2">
        <v>3</v>
      </c>
    </row>
    <row r="97" spans="6:13">
      <c r="F97" s="40"/>
      <c r="I97" s="23"/>
      <c r="K97" s="2" t="str">
        <f t="shared" si="12"/>
        <v>10:21:1</v>
      </c>
      <c r="L97" s="2">
        <v>300</v>
      </c>
      <c r="M97" s="2">
        <v>3</v>
      </c>
    </row>
    <row r="98" spans="6:13">
      <c r="F98" s="40"/>
      <c r="I98" s="23"/>
      <c r="K98" s="2" t="str">
        <f t="shared" si="12"/>
        <v>10:31:1</v>
      </c>
      <c r="L98" s="2">
        <v>300</v>
      </c>
      <c r="M98" s="2">
        <v>3</v>
      </c>
    </row>
    <row r="99" spans="6:13">
      <c r="F99" s="40"/>
      <c r="I99" s="23"/>
      <c r="K99" s="2" t="str">
        <f t="shared" si="12"/>
        <v>10:41:1</v>
      </c>
      <c r="L99" s="2">
        <v>300</v>
      </c>
      <c r="M99" s="2">
        <v>3</v>
      </c>
    </row>
    <row r="100" spans="6:13">
      <c r="F100" s="40"/>
      <c r="I100" s="23"/>
      <c r="K100" s="2" t="str">
        <f t="shared" si="12"/>
        <v>10:51:1</v>
      </c>
      <c r="L100" s="2">
        <v>300</v>
      </c>
      <c r="M100" s="2">
        <v>3</v>
      </c>
    </row>
    <row r="101" spans="6:13">
      <c r="F101" s="40"/>
      <c r="I101" s="23"/>
      <c r="K101" s="2" t="str">
        <f t="shared" si="12"/>
        <v>11:1:1</v>
      </c>
      <c r="L101" s="2">
        <v>300</v>
      </c>
      <c r="M101" s="2">
        <v>3</v>
      </c>
    </row>
    <row r="102" spans="6:13">
      <c r="F102" s="40"/>
      <c r="I102" s="23"/>
      <c r="K102" s="2" t="str">
        <f t="shared" si="12"/>
        <v>11:11:1</v>
      </c>
      <c r="L102" s="2">
        <v>300</v>
      </c>
      <c r="M102" s="2">
        <v>3</v>
      </c>
    </row>
    <row r="103" spans="6:13">
      <c r="F103" s="40"/>
      <c r="I103" s="23"/>
      <c r="K103" s="2" t="str">
        <f t="shared" si="12"/>
        <v>11:21:1</v>
      </c>
      <c r="L103" s="2">
        <v>300</v>
      </c>
      <c r="M103" s="2">
        <v>3</v>
      </c>
    </row>
    <row r="104" spans="6:13">
      <c r="F104" s="40"/>
      <c r="I104" s="23"/>
      <c r="K104" s="2" t="str">
        <f t="shared" si="12"/>
        <v>11:31:1</v>
      </c>
      <c r="L104" s="2">
        <v>300</v>
      </c>
      <c r="M104" s="2">
        <v>3</v>
      </c>
    </row>
    <row r="105" spans="6:13">
      <c r="F105" s="40"/>
      <c r="I105" s="23"/>
      <c r="K105" s="2" t="str">
        <f t="shared" si="12"/>
        <v>11:41:1</v>
      </c>
      <c r="L105" s="2">
        <v>300</v>
      </c>
      <c r="M105" s="2">
        <v>3</v>
      </c>
    </row>
    <row r="106" spans="6:13">
      <c r="F106" s="40"/>
      <c r="I106" s="23"/>
      <c r="K106" s="2" t="str">
        <f t="shared" si="12"/>
        <v>11:51:1</v>
      </c>
      <c r="L106" s="2">
        <v>300</v>
      </c>
      <c r="M106" s="2">
        <v>3</v>
      </c>
    </row>
    <row r="107" spans="6:13">
      <c r="F107" s="40"/>
      <c r="I107" s="23"/>
      <c r="K107" s="2" t="str">
        <f t="shared" si="12"/>
        <v>12:1:1</v>
      </c>
      <c r="L107" s="2">
        <v>300</v>
      </c>
      <c r="M107" s="2">
        <v>3</v>
      </c>
    </row>
    <row r="108" spans="6:13">
      <c r="F108" s="40"/>
      <c r="K108" s="2" t="str">
        <f t="shared" si="12"/>
        <v>12:11:1</v>
      </c>
      <c r="L108" s="2">
        <v>300</v>
      </c>
      <c r="M108" s="2">
        <v>3</v>
      </c>
    </row>
    <row r="109" spans="6:13">
      <c r="F109" s="40"/>
      <c r="K109" s="2" t="str">
        <f t="shared" si="12"/>
        <v>12:21:1</v>
      </c>
      <c r="L109" s="2">
        <v>300</v>
      </c>
      <c r="M109" s="2">
        <v>3</v>
      </c>
    </row>
    <row r="110" spans="6:13">
      <c r="F110" s="40"/>
      <c r="K110" s="2" t="str">
        <f t="shared" si="12"/>
        <v>12:31:1</v>
      </c>
      <c r="L110" s="2">
        <v>300</v>
      </c>
      <c r="M110" s="2">
        <v>3</v>
      </c>
    </row>
    <row r="111" spans="6:13">
      <c r="F111" s="40"/>
      <c r="K111" s="2" t="str">
        <f t="shared" si="12"/>
        <v>12:41:1</v>
      </c>
      <c r="L111" s="2">
        <v>300</v>
      </c>
      <c r="M111" s="2">
        <v>3</v>
      </c>
    </row>
    <row r="112" spans="6:13">
      <c r="F112" s="40"/>
      <c r="K112" s="2" t="str">
        <f t="shared" si="12"/>
        <v>12:51:1</v>
      </c>
      <c r="L112" s="2">
        <v>300</v>
      </c>
      <c r="M112" s="2">
        <v>3</v>
      </c>
    </row>
    <row r="113" spans="6:13">
      <c r="F113" s="40"/>
      <c r="K113" s="2" t="str">
        <f t="shared" si="12"/>
        <v>13:1:1</v>
      </c>
      <c r="L113" s="2">
        <v>300</v>
      </c>
      <c r="M113" s="2">
        <v>3</v>
      </c>
    </row>
    <row r="114" spans="6:13">
      <c r="F114" s="40"/>
      <c r="K114" s="2" t="str">
        <f t="shared" si="12"/>
        <v>13:11:1</v>
      </c>
      <c r="L114" s="2">
        <v>300</v>
      </c>
      <c r="M114" s="2">
        <v>3</v>
      </c>
    </row>
    <row r="115" spans="6:13">
      <c r="F115" s="40"/>
      <c r="K115" s="2" t="str">
        <f t="shared" si="12"/>
        <v>13:21:1</v>
      </c>
      <c r="L115" s="2">
        <v>300</v>
      </c>
      <c r="M115" s="2">
        <v>3</v>
      </c>
    </row>
    <row r="116" spans="6:13">
      <c r="F116" s="40"/>
      <c r="K116" s="2" t="str">
        <f t="shared" si="12"/>
        <v>13:31:1</v>
      </c>
      <c r="L116" s="2">
        <v>300</v>
      </c>
      <c r="M116" s="2">
        <v>3</v>
      </c>
    </row>
    <row r="117" spans="6:13">
      <c r="F117" s="40"/>
      <c r="K117" s="2" t="str">
        <f t="shared" si="12"/>
        <v>13:41:1</v>
      </c>
      <c r="L117" s="2">
        <v>300</v>
      </c>
      <c r="M117" s="2">
        <v>3</v>
      </c>
    </row>
    <row r="118" spans="6:13">
      <c r="F118" s="40"/>
      <c r="K118" s="2" t="str">
        <f t="shared" si="12"/>
        <v>13:51:1</v>
      </c>
      <c r="L118" s="2">
        <v>300</v>
      </c>
      <c r="M118" s="2">
        <v>3</v>
      </c>
    </row>
    <row r="119" spans="6:13">
      <c r="F119" s="40"/>
      <c r="K119" s="2" t="str">
        <f t="shared" si="12"/>
        <v>14:1:1</v>
      </c>
      <c r="L119" s="2">
        <v>300</v>
      </c>
      <c r="M119" s="2">
        <v>3</v>
      </c>
    </row>
    <row r="120" spans="6:13">
      <c r="F120" s="40"/>
      <c r="K120" s="2" t="str">
        <f t="shared" si="12"/>
        <v>14:11:1</v>
      </c>
      <c r="L120" s="2">
        <v>300</v>
      </c>
      <c r="M120" s="2">
        <v>3</v>
      </c>
    </row>
    <row r="121" spans="6:13">
      <c r="F121" s="40"/>
      <c r="K121" s="2" t="str">
        <f t="shared" si="12"/>
        <v>14:21:1</v>
      </c>
      <c r="L121" s="2">
        <v>300</v>
      </c>
      <c r="M121" s="2">
        <v>3</v>
      </c>
    </row>
    <row r="122" spans="6:13">
      <c r="F122" s="40"/>
      <c r="K122" s="2" t="str">
        <f t="shared" si="12"/>
        <v>14:31:1</v>
      </c>
      <c r="L122" s="2">
        <v>300</v>
      </c>
      <c r="M122" s="2">
        <v>3</v>
      </c>
    </row>
    <row r="123" spans="6:13">
      <c r="F123" s="40"/>
      <c r="K123" s="2" t="str">
        <f t="shared" si="12"/>
        <v>14:41:1</v>
      </c>
      <c r="L123" s="2">
        <v>300</v>
      </c>
      <c r="M123" s="2">
        <v>3</v>
      </c>
    </row>
    <row r="124" spans="6:13">
      <c r="F124" s="40"/>
      <c r="K124" s="2" t="str">
        <f t="shared" si="12"/>
        <v>14:51:1</v>
      </c>
      <c r="L124" s="2">
        <v>300</v>
      </c>
      <c r="M124" s="2">
        <v>3</v>
      </c>
    </row>
    <row r="125" spans="6:13">
      <c r="F125" s="40"/>
      <c r="K125" s="2" t="str">
        <f t="shared" si="12"/>
        <v>15:1:1</v>
      </c>
      <c r="L125" s="2">
        <v>300</v>
      </c>
      <c r="M125" s="2">
        <v>3</v>
      </c>
    </row>
    <row r="126" spans="6:13">
      <c r="F126" s="40"/>
      <c r="K126" s="2" t="str">
        <f t="shared" si="12"/>
        <v>15:11:1</v>
      </c>
      <c r="L126" s="2">
        <v>300</v>
      </c>
      <c r="M126" s="2">
        <v>3</v>
      </c>
    </row>
    <row r="127" spans="6:13">
      <c r="F127" s="40"/>
      <c r="K127" s="2" t="str">
        <f t="shared" si="12"/>
        <v>15:21:1</v>
      </c>
      <c r="L127" s="2">
        <v>300</v>
      </c>
      <c r="M127" s="2">
        <v>3</v>
      </c>
    </row>
    <row r="128" spans="6:13">
      <c r="F128" s="40"/>
      <c r="K128" s="2" t="str">
        <f t="shared" si="12"/>
        <v>15:31:1</v>
      </c>
      <c r="L128" s="2">
        <v>300</v>
      </c>
      <c r="M128" s="2">
        <v>3</v>
      </c>
    </row>
    <row r="129" spans="6:13">
      <c r="F129" s="40"/>
      <c r="K129" s="2" t="str">
        <f t="shared" si="12"/>
        <v>15:41:1</v>
      </c>
      <c r="L129" s="2">
        <v>300</v>
      </c>
      <c r="M129" s="2">
        <v>3</v>
      </c>
    </row>
    <row r="130" spans="6:13">
      <c r="F130" s="40"/>
      <c r="K130" s="2" t="str">
        <f t="shared" si="12"/>
        <v>15:51:1</v>
      </c>
      <c r="L130" s="2">
        <v>300</v>
      </c>
      <c r="M130" s="2">
        <v>3</v>
      </c>
    </row>
    <row r="131" spans="6:13">
      <c r="F131" s="40"/>
      <c r="K131" s="2" t="str">
        <f t="shared" si="12"/>
        <v>16:1:1</v>
      </c>
      <c r="L131" s="2">
        <v>300</v>
      </c>
      <c r="M131" s="2">
        <v>3</v>
      </c>
    </row>
    <row r="132" spans="6:13">
      <c r="F132" s="40"/>
      <c r="K132" s="2" t="str">
        <f t="shared" si="12"/>
        <v>16:11:1</v>
      </c>
      <c r="L132" s="2">
        <v>300</v>
      </c>
      <c r="M132" s="2">
        <v>3</v>
      </c>
    </row>
    <row r="133" spans="6:13">
      <c r="F133" s="40"/>
      <c r="K133" s="2" t="str">
        <f t="shared" si="12"/>
        <v>16:21:1</v>
      </c>
      <c r="L133" s="2">
        <v>300</v>
      </c>
      <c r="M133" s="2">
        <v>3</v>
      </c>
    </row>
    <row r="134" spans="6:13">
      <c r="F134" s="40"/>
      <c r="K134" s="2" t="str">
        <f t="shared" si="12"/>
        <v>16:31:1</v>
      </c>
      <c r="L134" s="2">
        <v>300</v>
      </c>
      <c r="M134" s="2">
        <v>3</v>
      </c>
    </row>
    <row r="135" spans="6:13">
      <c r="F135" s="40"/>
      <c r="K135" s="2" t="str">
        <f t="shared" si="12"/>
        <v>16:41:1</v>
      </c>
      <c r="L135" s="2">
        <v>300</v>
      </c>
      <c r="M135" s="2">
        <v>3</v>
      </c>
    </row>
    <row r="136" spans="6:13">
      <c r="F136" s="40"/>
      <c r="K136" s="2" t="str">
        <f t="shared" si="12"/>
        <v>16:51:1</v>
      </c>
      <c r="L136" s="2">
        <v>300</v>
      </c>
      <c r="M136" s="2">
        <v>3</v>
      </c>
    </row>
    <row r="137" spans="6:13">
      <c r="F137" s="40"/>
      <c r="K137" s="2" t="str">
        <f t="shared" si="12"/>
        <v>17:1:1</v>
      </c>
      <c r="L137" s="2">
        <v>300</v>
      </c>
      <c r="M137" s="2">
        <v>3</v>
      </c>
    </row>
    <row r="138" spans="6:13">
      <c r="F138" s="40"/>
      <c r="K138" s="2" t="str">
        <f t="shared" si="12"/>
        <v>17:11:1</v>
      </c>
      <c r="L138" s="2">
        <v>300</v>
      </c>
      <c r="M138" s="2">
        <v>3</v>
      </c>
    </row>
    <row r="139" spans="6:13">
      <c r="F139" s="40"/>
      <c r="K139" s="2" t="str">
        <f t="shared" si="12"/>
        <v>17:21:1</v>
      </c>
      <c r="L139" s="2">
        <v>300</v>
      </c>
      <c r="M139" s="2">
        <v>3</v>
      </c>
    </row>
    <row r="140" spans="6:13">
      <c r="F140" s="40"/>
      <c r="K140" s="2" t="str">
        <f t="shared" si="12"/>
        <v>17:31:1</v>
      </c>
      <c r="L140" s="2">
        <v>300</v>
      </c>
      <c r="M140" s="2">
        <v>3</v>
      </c>
    </row>
    <row r="141" spans="6:13">
      <c r="F141" s="40"/>
      <c r="K141" s="2" t="str">
        <f t="shared" si="12"/>
        <v>17:41:1</v>
      </c>
      <c r="L141" s="2">
        <v>300</v>
      </c>
      <c r="M141" s="2">
        <v>3</v>
      </c>
    </row>
    <row r="142" spans="6:13">
      <c r="F142" s="40"/>
      <c r="K142" s="2" t="str">
        <f t="shared" si="12"/>
        <v>17:51:1</v>
      </c>
      <c r="L142" s="2">
        <v>300</v>
      </c>
      <c r="M142" s="2">
        <v>3</v>
      </c>
    </row>
    <row r="143" spans="6:13">
      <c r="F143" s="40"/>
      <c r="K143" s="2" t="str">
        <f t="shared" si="12"/>
        <v>18:1:1</v>
      </c>
      <c r="L143" s="2">
        <v>300</v>
      </c>
      <c r="M143" s="2">
        <v>3</v>
      </c>
    </row>
    <row r="144" spans="6:13">
      <c r="F144" s="40"/>
      <c r="K144" s="2" t="str">
        <f t="shared" si="12"/>
        <v>18:11:1</v>
      </c>
      <c r="L144" s="2">
        <v>300</v>
      </c>
      <c r="M144" s="2">
        <v>3</v>
      </c>
    </row>
    <row r="145" spans="6:13">
      <c r="F145" s="40"/>
      <c r="K145" s="2" t="str">
        <f t="shared" si="12"/>
        <v>18:21:1</v>
      </c>
      <c r="L145" s="2">
        <v>300</v>
      </c>
      <c r="M145" s="2">
        <v>3</v>
      </c>
    </row>
    <row r="146" spans="6:13">
      <c r="F146" s="40"/>
      <c r="K146" s="2" t="str">
        <f t="shared" si="12"/>
        <v>18:31:1</v>
      </c>
      <c r="L146" s="2">
        <v>300</v>
      </c>
      <c r="M146" s="2">
        <v>3</v>
      </c>
    </row>
    <row r="147" spans="6:13">
      <c r="F147" s="40"/>
      <c r="K147" s="2" t="str">
        <f t="shared" si="12"/>
        <v>18:41:1</v>
      </c>
      <c r="L147" s="2">
        <v>300</v>
      </c>
      <c r="M147" s="2">
        <v>3</v>
      </c>
    </row>
    <row r="148" spans="6:13">
      <c r="F148" s="40"/>
      <c r="K148" s="2" t="str">
        <f t="shared" si="12"/>
        <v>18:51:1</v>
      </c>
      <c r="L148" s="2">
        <v>300</v>
      </c>
      <c r="M148" s="2">
        <v>3</v>
      </c>
    </row>
    <row r="149" spans="6:13">
      <c r="F149" s="40"/>
      <c r="K149" s="2" t="str">
        <f t="shared" si="12"/>
        <v>19:1:1</v>
      </c>
      <c r="L149" s="2">
        <v>300</v>
      </c>
      <c r="M149" s="2">
        <v>3</v>
      </c>
    </row>
    <row r="150" spans="6:13">
      <c r="F150" s="40"/>
      <c r="K150" s="2" t="str">
        <f t="shared" si="12"/>
        <v>19:11:1</v>
      </c>
      <c r="L150" s="2">
        <v>300</v>
      </c>
      <c r="M150" s="2">
        <v>3</v>
      </c>
    </row>
    <row r="151" spans="6:13">
      <c r="F151" s="40"/>
      <c r="K151" s="2" t="str">
        <f t="shared" si="12"/>
        <v>19:21:1</v>
      </c>
      <c r="L151" s="2">
        <v>300</v>
      </c>
      <c r="M151" s="2">
        <v>3</v>
      </c>
    </row>
    <row r="152" spans="6:13">
      <c r="F152" s="40"/>
      <c r="K152" s="2" t="str">
        <f t="shared" si="12"/>
        <v>19:31:1</v>
      </c>
      <c r="L152" s="2">
        <v>300</v>
      </c>
      <c r="M152" s="2">
        <v>3</v>
      </c>
    </row>
    <row r="153" spans="6:13">
      <c r="F153" s="40"/>
      <c r="K153" s="2" t="str">
        <f t="shared" si="12"/>
        <v>19:41:1</v>
      </c>
      <c r="L153" s="2">
        <v>300</v>
      </c>
      <c r="M153" s="2">
        <v>3</v>
      </c>
    </row>
    <row r="154" spans="6:13">
      <c r="F154" s="40"/>
      <c r="K154" s="2" t="str">
        <f t="shared" si="12"/>
        <v>19:51:1</v>
      </c>
      <c r="L154" s="2">
        <v>300</v>
      </c>
      <c r="M154" s="2">
        <v>3</v>
      </c>
    </row>
    <row r="155" spans="6:13">
      <c r="F155" s="40"/>
      <c r="K155" s="2" t="str">
        <f t="shared" si="12"/>
        <v>20:1:1</v>
      </c>
      <c r="L155" s="2">
        <v>300</v>
      </c>
      <c r="M155" s="2">
        <v>3</v>
      </c>
    </row>
    <row r="156" spans="6:13">
      <c r="F156" s="40"/>
      <c r="K156" s="2" t="str">
        <f t="shared" si="12"/>
        <v>20:11:1</v>
      </c>
      <c r="L156" s="2">
        <v>300</v>
      </c>
      <c r="M156" s="2">
        <v>3</v>
      </c>
    </row>
    <row r="157" spans="6:13">
      <c r="F157" s="40"/>
      <c r="K157" s="2" t="str">
        <f t="shared" ref="K157:K178" si="13">K70</f>
        <v>20:21:1</v>
      </c>
      <c r="L157" s="2">
        <v>300</v>
      </c>
      <c r="M157" s="2">
        <v>3</v>
      </c>
    </row>
    <row r="158" spans="6:13">
      <c r="F158" s="40"/>
      <c r="K158" s="2" t="str">
        <f t="shared" si="13"/>
        <v>20:31:1</v>
      </c>
      <c r="L158" s="2">
        <v>300</v>
      </c>
      <c r="M158" s="2">
        <v>3</v>
      </c>
    </row>
    <row r="159" spans="6:13">
      <c r="F159" s="40"/>
      <c r="K159" s="2" t="str">
        <f t="shared" si="13"/>
        <v>20:41:1</v>
      </c>
      <c r="L159" s="2">
        <v>300</v>
      </c>
      <c r="M159" s="2">
        <v>3</v>
      </c>
    </row>
    <row r="160" spans="6:13">
      <c r="F160" s="40"/>
      <c r="K160" s="2" t="str">
        <f t="shared" si="13"/>
        <v>20:51:1</v>
      </c>
      <c r="L160" s="2">
        <v>300</v>
      </c>
      <c r="M160" s="2">
        <v>3</v>
      </c>
    </row>
    <row r="161" spans="6:13">
      <c r="F161" s="40"/>
      <c r="K161" s="2" t="str">
        <f t="shared" si="13"/>
        <v>21:1:1</v>
      </c>
      <c r="L161" s="2">
        <v>300</v>
      </c>
      <c r="M161" s="2">
        <v>3</v>
      </c>
    </row>
    <row r="162" spans="6:13">
      <c r="F162" s="40"/>
      <c r="K162" s="2" t="str">
        <f t="shared" si="13"/>
        <v>21:11:1</v>
      </c>
      <c r="L162" s="2">
        <v>300</v>
      </c>
      <c r="M162" s="2">
        <v>3</v>
      </c>
    </row>
    <row r="163" spans="6:13">
      <c r="F163" s="40"/>
      <c r="K163" s="2" t="str">
        <f t="shared" si="13"/>
        <v>21:21:1</v>
      </c>
      <c r="L163" s="2">
        <v>300</v>
      </c>
      <c r="M163" s="2">
        <v>3</v>
      </c>
    </row>
    <row r="164" spans="6:13">
      <c r="F164" s="40"/>
      <c r="K164" s="2" t="str">
        <f t="shared" si="13"/>
        <v>21:31:1</v>
      </c>
      <c r="L164" s="2">
        <v>300</v>
      </c>
      <c r="M164" s="2">
        <v>3</v>
      </c>
    </row>
    <row r="165" spans="6:13">
      <c r="F165" s="40"/>
      <c r="K165" s="2" t="str">
        <f t="shared" si="13"/>
        <v>21:41:1</v>
      </c>
      <c r="L165" s="2">
        <v>300</v>
      </c>
      <c r="M165" s="2">
        <v>3</v>
      </c>
    </row>
    <row r="166" spans="6:13">
      <c r="F166" s="40"/>
      <c r="K166" s="2" t="str">
        <f t="shared" si="13"/>
        <v>21:51:1</v>
      </c>
      <c r="L166" s="2">
        <v>300</v>
      </c>
      <c r="M166" s="2">
        <v>3</v>
      </c>
    </row>
    <row r="167" spans="6:13">
      <c r="F167" s="40"/>
      <c r="K167" s="2" t="str">
        <f t="shared" si="13"/>
        <v>22:1:1</v>
      </c>
      <c r="L167" s="2">
        <v>300</v>
      </c>
      <c r="M167" s="2">
        <v>3</v>
      </c>
    </row>
    <row r="168" spans="6:13">
      <c r="F168" s="40"/>
      <c r="K168" s="2" t="str">
        <f t="shared" si="13"/>
        <v>22:11:1</v>
      </c>
      <c r="L168" s="2">
        <v>300</v>
      </c>
      <c r="M168" s="2">
        <v>3</v>
      </c>
    </row>
    <row r="169" spans="6:13">
      <c r="F169" s="40"/>
      <c r="K169" s="2" t="str">
        <f t="shared" si="13"/>
        <v>22:21:1</v>
      </c>
      <c r="L169" s="2">
        <v>300</v>
      </c>
      <c r="M169" s="2">
        <v>3</v>
      </c>
    </row>
    <row r="170" spans="6:13">
      <c r="F170" s="40"/>
      <c r="K170" s="2" t="str">
        <f t="shared" si="13"/>
        <v>22:31:1</v>
      </c>
      <c r="L170" s="2">
        <v>300</v>
      </c>
      <c r="M170" s="2">
        <v>3</v>
      </c>
    </row>
    <row r="171" spans="6:13">
      <c r="F171" s="40"/>
      <c r="K171" s="2" t="str">
        <f t="shared" si="13"/>
        <v>22:41:1</v>
      </c>
      <c r="L171" s="2">
        <v>300</v>
      </c>
      <c r="M171" s="2">
        <v>3</v>
      </c>
    </row>
    <row r="172" spans="6:13">
      <c r="F172" s="40"/>
      <c r="K172" s="2" t="str">
        <f t="shared" si="13"/>
        <v>22:51:1</v>
      </c>
      <c r="L172" s="2">
        <v>300</v>
      </c>
      <c r="M172" s="2">
        <v>3</v>
      </c>
    </row>
    <row r="173" spans="6:13">
      <c r="F173" s="40"/>
      <c r="K173" s="2" t="str">
        <f t="shared" si="13"/>
        <v>23:1:1</v>
      </c>
      <c r="L173" s="2">
        <v>300</v>
      </c>
      <c r="M173" s="2">
        <v>3</v>
      </c>
    </row>
    <row r="174" spans="6:13">
      <c r="F174" s="40"/>
      <c r="K174" s="2" t="str">
        <f t="shared" si="13"/>
        <v>23:11:1</v>
      </c>
      <c r="L174" s="2">
        <v>300</v>
      </c>
      <c r="M174" s="2">
        <v>3</v>
      </c>
    </row>
    <row r="175" spans="6:13">
      <c r="F175" s="40"/>
      <c r="K175" s="2" t="str">
        <f t="shared" si="13"/>
        <v>23:21:1</v>
      </c>
      <c r="L175" s="2">
        <v>300</v>
      </c>
      <c r="M175" s="2">
        <v>3</v>
      </c>
    </row>
    <row r="176" spans="6:13">
      <c r="F176" s="40"/>
      <c r="K176" s="2" t="str">
        <f t="shared" si="13"/>
        <v>23:31:1</v>
      </c>
      <c r="L176" s="2">
        <v>300</v>
      </c>
      <c r="M176" s="2">
        <v>3</v>
      </c>
    </row>
    <row r="177" spans="6:13">
      <c r="F177" s="40"/>
      <c r="K177" s="2" t="str">
        <f t="shared" si="13"/>
        <v>23:41:1</v>
      </c>
      <c r="L177" s="2">
        <v>300</v>
      </c>
      <c r="M177" s="2">
        <v>3</v>
      </c>
    </row>
    <row r="178" spans="6:13">
      <c r="F178" s="40"/>
      <c r="K178" s="2" t="str">
        <f t="shared" si="13"/>
        <v>23:51:1</v>
      </c>
      <c r="L178" s="2">
        <v>300</v>
      </c>
      <c r="M178" s="2">
        <v>3</v>
      </c>
    </row>
    <row r="179" spans="6:13">
      <c r="F179" s="40"/>
    </row>
    <row r="180" spans="6:13">
      <c r="F180" s="40"/>
    </row>
    <row r="181" spans="6:13">
      <c r="F181" s="40"/>
    </row>
    <row r="182" spans="6:13">
      <c r="F182" s="40"/>
    </row>
    <row r="183" spans="6:13">
      <c r="F183" s="40"/>
    </row>
    <row r="184" spans="6:13">
      <c r="F184" s="40"/>
    </row>
    <row r="185" spans="6:13">
      <c r="F185" s="40"/>
    </row>
    <row r="186" spans="6:13">
      <c r="F186" s="40"/>
    </row>
    <row r="187" spans="6:13">
      <c r="F187" s="40"/>
    </row>
    <row r="188" spans="6:13">
      <c r="F188" s="40"/>
    </row>
    <row r="189" spans="6:13">
      <c r="F189" s="40"/>
    </row>
    <row r="190" spans="6:13">
      <c r="F190" s="40"/>
    </row>
    <row r="191" spans="6:13">
      <c r="F191" s="40"/>
    </row>
    <row r="192" spans="6:13">
      <c r="F192" s="40"/>
    </row>
    <row r="193" spans="6:6">
      <c r="F193" s="40"/>
    </row>
    <row r="194" spans="6:6">
      <c r="F194" s="40"/>
    </row>
    <row r="195" spans="6:6">
      <c r="F195" s="40"/>
    </row>
    <row r="196" spans="6:6">
      <c r="F196" s="40"/>
    </row>
    <row r="197" spans="6:6">
      <c r="F197" s="40"/>
    </row>
    <row r="198" spans="6:6">
      <c r="F198" s="40"/>
    </row>
    <row r="199" spans="6:6">
      <c r="F199" s="40"/>
    </row>
    <row r="200" spans="6:6">
      <c r="F200" s="40"/>
    </row>
    <row r="201" spans="6:6">
      <c r="F201" s="40"/>
    </row>
    <row r="202" spans="6:6">
      <c r="F202" s="40"/>
    </row>
    <row r="203" spans="6:6">
      <c r="F203" s="40"/>
    </row>
    <row r="204" spans="6:6">
      <c r="F204" s="40"/>
    </row>
    <row r="205" spans="6:6">
      <c r="F205" s="40"/>
    </row>
    <row r="206" spans="6:6">
      <c r="F206" s="40"/>
    </row>
    <row r="207" spans="6:6">
      <c r="F207" s="40"/>
    </row>
    <row r="208" spans="6:6">
      <c r="F208" s="40"/>
    </row>
    <row r="209" spans="6:6">
      <c r="F209" s="40"/>
    </row>
    <row r="210" spans="6:6">
      <c r="F210" s="40"/>
    </row>
  </sheetData>
  <mergeCells count="2">
    <mergeCell ref="R4:S4"/>
    <mergeCell ref="T4:U4"/>
  </mergeCells>
  <phoneticPr fontId="23" type="noConversion"/>
  <conditionalFormatting sqref="F5">
    <cfRule type="containsText" dxfId="61" priority="1" operator="containsText" text=" ">
      <formula>NOT(ISERROR(SEARCH(" ",F5)))</formula>
    </cfRule>
  </conditionalFormatting>
  <conditionalFormatting sqref="O8">
    <cfRule type="containsText" dxfId="60" priority="182" operator="containsText" text=" ">
      <formula>NOT(ISERROR(SEARCH(" ",O8)))</formula>
    </cfRule>
  </conditionalFormatting>
  <conditionalFormatting sqref="U8">
    <cfRule type="containsText" dxfId="59" priority="155" operator="containsText" text=" ">
      <formula>NOT(ISERROR(SEARCH(" ",U8)))</formula>
    </cfRule>
  </conditionalFormatting>
  <conditionalFormatting sqref="U9">
    <cfRule type="containsText" dxfId="58" priority="154" operator="containsText" text=" ">
      <formula>NOT(ISERROR(SEARCH(" ",U9)))</formula>
    </cfRule>
  </conditionalFormatting>
  <conditionalFormatting sqref="AH20">
    <cfRule type="containsText" dxfId="57" priority="174" operator="containsText" text=" ">
      <formula>NOT(ISERROR(SEARCH(" ",AH20)))</formula>
    </cfRule>
  </conditionalFormatting>
  <conditionalFormatting sqref="AM20">
    <cfRule type="containsText" dxfId="56" priority="173" operator="containsText" text=" ">
      <formula>NOT(ISERROR(SEARCH(" ",AM20)))</formula>
    </cfRule>
  </conditionalFormatting>
  <conditionalFormatting sqref="C21">
    <cfRule type="containsText" dxfId="55" priority="47" operator="containsText" text=" ">
      <formula>NOT(ISERROR(SEARCH(" ",C21)))</formula>
    </cfRule>
  </conditionalFormatting>
  <conditionalFormatting sqref="O44">
    <cfRule type="containsText" dxfId="54" priority="191" operator="containsText" text=" ">
      <formula>NOT(ISERROR(SEARCH(" ",O44)))</formula>
    </cfRule>
  </conditionalFormatting>
  <conditionalFormatting sqref="O45">
    <cfRule type="containsText" dxfId="53" priority="183" operator="containsText" text=" ">
      <formula>NOT(ISERROR(SEARCH(" ",O45)))</formula>
    </cfRule>
    <cfRule type="containsText" dxfId="52" priority="184" operator="containsText" text=" ">
      <formula>NOT(ISERROR(SEARCH(" ",O45)))</formula>
    </cfRule>
  </conditionalFormatting>
  <conditionalFormatting sqref="O46">
    <cfRule type="containsText" dxfId="51" priority="190" operator="containsText" text=" ">
      <formula>NOT(ISERROR(SEARCH(" ",O46)))</formula>
    </cfRule>
    <cfRule type="containsText" dxfId="50" priority="193" operator="containsText" text=" ">
      <formula>NOT(ISERROR(SEARCH(" ",O46)))</formula>
    </cfRule>
  </conditionalFormatting>
  <conditionalFormatting sqref="O47">
    <cfRule type="containsText" dxfId="49" priority="189" operator="containsText" text=" ">
      <formula>NOT(ISERROR(SEARCH(" ",O47)))</formula>
    </cfRule>
    <cfRule type="containsText" dxfId="48" priority="192" operator="containsText" text=" ">
      <formula>NOT(ISERROR(SEARCH(" ",O47)))</formula>
    </cfRule>
  </conditionalFormatting>
  <conditionalFormatting sqref="O48">
    <cfRule type="containsText" dxfId="47" priority="188" operator="containsText" text=" ">
      <formula>NOT(ISERROR(SEARCH(" ",O48)))</formula>
    </cfRule>
  </conditionalFormatting>
  <conditionalFormatting sqref="O49">
    <cfRule type="containsText" dxfId="46" priority="187" operator="containsText" text=" ">
      <formula>NOT(ISERROR(SEARCH(" ",O49)))</formula>
    </cfRule>
  </conditionalFormatting>
  <conditionalFormatting sqref="C52">
    <cfRule type="containsText" dxfId="45" priority="39" operator="containsText" text=" ">
      <formula>NOT(ISERROR(SEARCH(" ",C52)))</formula>
    </cfRule>
  </conditionalFormatting>
  <conditionalFormatting sqref="C53">
    <cfRule type="containsText" dxfId="44" priority="38" operator="containsText" text=" ">
      <formula>NOT(ISERROR(SEARCH(" ",C53)))</formula>
    </cfRule>
  </conditionalFormatting>
  <conditionalFormatting sqref="C70">
    <cfRule type="containsText" dxfId="43" priority="25" operator="containsText" text=" ">
      <formula>NOT(ISERROR(SEARCH(" ",C70)))</formula>
    </cfRule>
  </conditionalFormatting>
  <conditionalFormatting sqref="C75">
    <cfRule type="containsText" dxfId="42" priority="19" operator="containsText" text=" ">
      <formula>NOT(ISERROR(SEARCH(" ",C75)))</formula>
    </cfRule>
  </conditionalFormatting>
  <conditionalFormatting sqref="A5:A84">
    <cfRule type="containsText" dxfId="41" priority="54" operator="containsText" text=" ">
      <formula>NOT(ISERROR(SEARCH(" ",A5)))</formula>
    </cfRule>
  </conditionalFormatting>
  <conditionalFormatting sqref="C15:C20">
    <cfRule type="containsText" dxfId="40" priority="10" operator="containsText" text=" ">
      <formula>NOT(ISERROR(SEARCH(" ",C15)))</formula>
    </cfRule>
  </conditionalFormatting>
  <conditionalFormatting sqref="C21:C36">
    <cfRule type="containsText" dxfId="39" priority="49" operator="containsText" text=" ">
      <formula>NOT(ISERROR(SEARCH(" ",C21)))</formula>
    </cfRule>
  </conditionalFormatting>
  <conditionalFormatting sqref="C49:C68">
    <cfRule type="containsText" dxfId="38" priority="40" operator="containsText" text=" ">
      <formula>NOT(ISERROR(SEARCH(" ",C49)))</formula>
    </cfRule>
  </conditionalFormatting>
  <conditionalFormatting sqref="C75:C82">
    <cfRule type="containsText" dxfId="37" priority="20" operator="containsText" text=" ">
      <formula>NOT(ISERROR(SEARCH(" ",C75)))</formula>
    </cfRule>
  </conditionalFormatting>
  <conditionalFormatting sqref="D69:D74">
    <cfRule type="containsText" dxfId="36" priority="24" operator="containsText" text=" ">
      <formula>NOT(ISERROR(SEARCH(" ",D69)))</formula>
    </cfRule>
  </conditionalFormatting>
  <conditionalFormatting sqref="D75:D77">
    <cfRule type="containsText" dxfId="35" priority="16" operator="containsText" text=" ">
      <formula>NOT(ISERROR(SEARCH(" ",D75)))</formula>
    </cfRule>
  </conditionalFormatting>
  <conditionalFormatting sqref="D78:D82">
    <cfRule type="containsText" dxfId="34" priority="15" operator="containsText" text=" ">
      <formula>NOT(ISERROR(SEARCH(" ",D78)))</formula>
    </cfRule>
  </conditionalFormatting>
  <conditionalFormatting sqref="E5:E84">
    <cfRule type="colorScale" priority="6">
      <colorScale>
        <cfvo type="min"/>
        <cfvo type="percentile" val="50"/>
        <cfvo type="max"/>
        <color rgb="FFF8696B"/>
        <color rgb="FFFFEB84"/>
        <color rgb="FF63BE7B"/>
      </colorScale>
    </cfRule>
  </conditionalFormatting>
  <conditionalFormatting sqref="E69:E84">
    <cfRule type="containsText" dxfId="33" priority="30" operator="containsText" text=" ">
      <formula>NOT(ISERROR(SEARCH(" ",E69)))</formula>
    </cfRule>
  </conditionalFormatting>
  <conditionalFormatting sqref="F6:F84">
    <cfRule type="containsText" dxfId="32" priority="13" operator="containsText" text=" ">
      <formula>NOT(ISERROR(SEARCH(" ",F6)))</formula>
    </cfRule>
  </conditionalFormatting>
  <conditionalFormatting sqref="P47:P48">
    <cfRule type="containsText" dxfId="31" priority="185" operator="containsText" text=" ">
      <formula>NOT(ISERROR(SEARCH(" ",P47)))</formula>
    </cfRule>
  </conditionalFormatting>
  <conditionalFormatting sqref="S5:S8">
    <cfRule type="containsText" dxfId="30" priority="163" operator="containsText" text=" ">
      <formula>NOT(ISERROR(SEARCH(" ",S5)))</formula>
    </cfRule>
  </conditionalFormatting>
  <conditionalFormatting sqref="U27:U31">
    <cfRule type="containsText" dxfId="29" priority="172" operator="containsText" text=" ">
      <formula>NOT(ISERROR(SEARCH(" ",U27)))</formula>
    </cfRule>
  </conditionalFormatting>
  <conditionalFormatting sqref="AF18:AF20">
    <cfRule type="containsText" dxfId="28" priority="178" operator="containsText" text=" ">
      <formula>NOT(ISERROR(SEARCH(" ",AF18)))</formula>
    </cfRule>
  </conditionalFormatting>
  <conditionalFormatting sqref="AK18:AK20">
    <cfRule type="containsText" dxfId="27" priority="176" operator="containsText" text=" ">
      <formula>NOT(ISERROR(SEARCH(" ",AK18)))</formula>
    </cfRule>
  </conditionalFormatting>
  <conditionalFormatting sqref="S9 U5:U25 P5:Q28 A276:E1048576 I2:M4 G276:G1048576 K1:M1 I276:M1048576">
    <cfRule type="containsText" dxfId="26" priority="162" operator="containsText" text=" ">
      <formula>NOT(ISERROR(SEARCH(" ",A1)))</formula>
    </cfRule>
  </conditionalFormatting>
  <conditionalFormatting sqref="A1:E4">
    <cfRule type="containsText" dxfId="25" priority="115" operator="containsText" text=" ">
      <formula>NOT(ISERROR(SEARCH(" ",A1)))</formula>
    </cfRule>
  </conditionalFormatting>
  <conditionalFormatting sqref="C8 S10:S68 S85:S178 N65:Q68 N69:N84 C69:C82 N4:N28 I5:M5 I6:J6 F85:F94 E69:E84 I1:J1 N261:Q1048576 N85:Q178 G5:G260 V21:XFD1048576 V8:XFD17 X18:AA18 V19:AA20 V7:AD7 AI6:XFD7">
    <cfRule type="containsText" dxfId="24" priority="51" operator="containsText" text=" ">
      <formula>NOT(ISERROR(SEARCH(" ",C1)))</formula>
    </cfRule>
  </conditionalFormatting>
  <conditionalFormatting sqref="K6:M91 AE18:AE20 AI18:AJ20 R261:U1048576 R1:U3 V18 AN18:XFD20 R4 T4 C262:E275 I7:J107 L93:L107 K93:K178 K92:L92 R108:R178 T108:U178 G261:G275 I261:M275 V1:X6 AB6:AD6 AI1:XFD5">
    <cfRule type="containsText" dxfId="23" priority="196" operator="containsText" text=" ">
      <formula>NOT(ISERROR(SEARCH(" ",C1)))</formula>
    </cfRule>
  </conditionalFormatting>
  <conditionalFormatting sqref="F211:F1048576 F1:F4">
    <cfRule type="containsText" dxfId="22" priority="14" operator="containsText" text=" ">
      <formula>NOT(ISERROR(SEARCH(" ",F1)))</formula>
    </cfRule>
  </conditionalFormatting>
  <conditionalFormatting sqref="H1:H16 H19:H20">
    <cfRule type="containsText" dxfId="21" priority="3" operator="containsText" text=" ">
      <formula>NOT(ISERROR(SEARCH(" ",H1)))</formula>
    </cfRule>
  </conditionalFormatting>
  <conditionalFormatting sqref="N1:Q3 Q35:Q49 N35:N49">
    <cfRule type="containsText" dxfId="20" priority="195" operator="containsText" text=" ">
      <formula>NOT(ISERROR(SEARCH(" ",N1)))</formula>
    </cfRule>
  </conditionalFormatting>
  <conditionalFormatting sqref="D5:E14 D37:E48">
    <cfRule type="containsText" dxfId="19" priority="50" operator="containsText" text=" ">
      <formula>NOT(ISERROR(SEARCH(" ",D5)))</formula>
    </cfRule>
  </conditionalFormatting>
  <conditionalFormatting sqref="C15 C19">
    <cfRule type="containsText" dxfId="18" priority="9" operator="containsText" text=" ">
      <formula>NOT(ISERROR(SEARCH(" ",C15)))</formula>
    </cfRule>
  </conditionalFormatting>
  <conditionalFormatting sqref="D15:E20">
    <cfRule type="containsText" dxfId="17" priority="7" operator="containsText" text=" ">
      <formula>NOT(ISERROR(SEARCH(" ",D15)))</formula>
    </cfRule>
  </conditionalFormatting>
  <conditionalFormatting sqref="H21:H1048576 H17">
    <cfRule type="containsText" dxfId="16" priority="2" operator="containsText" text=" ">
      <formula>NOT(ISERROR(SEARCH(" ",H17)))</formula>
    </cfRule>
  </conditionalFormatting>
  <conditionalFormatting sqref="AB18:AD18 AA19:AD20">
    <cfRule type="containsText" dxfId="15" priority="179" operator="containsText" text=" ">
      <formula>NOT(ISERROR(SEARCH(" ",AA18)))</formula>
    </cfRule>
  </conditionalFormatting>
  <conditionalFormatting sqref="AG18:AH18 AF19:AH19 AF20:AG20">
    <cfRule type="containsText" dxfId="14" priority="177" operator="containsText" text=" ">
      <formula>NOT(ISERROR(SEARCH(" ",AF18)))</formula>
    </cfRule>
  </conditionalFormatting>
  <conditionalFormatting sqref="AL18:AM18 AK19:AM19 AK20:AL20">
    <cfRule type="containsText" dxfId="13" priority="175" operator="containsText" text=" ">
      <formula>NOT(ISERROR(SEARCH(" ",AK18)))</formula>
    </cfRule>
  </conditionalFormatting>
  <conditionalFormatting sqref="D21:E24">
    <cfRule type="containsText" dxfId="12" priority="45" operator="containsText" text=" ">
      <formula>NOT(ISERROR(SEARCH(" ",D21)))</formula>
    </cfRule>
  </conditionalFormatting>
  <conditionalFormatting sqref="D25:E36">
    <cfRule type="containsText" dxfId="11" priority="44" operator="containsText" text=" ">
      <formula>NOT(ISERROR(SEARCH(" ",D25)))</formula>
    </cfRule>
  </conditionalFormatting>
  <conditionalFormatting sqref="N29:Q34">
    <cfRule type="containsText" dxfId="10" priority="158" operator="containsText" text=" ">
      <formula>NOT(ISERROR(SEARCH(" ",N29)))</formula>
    </cfRule>
  </conditionalFormatting>
  <conditionalFormatting sqref="P35:P45 O35:O44">
    <cfRule type="containsText" dxfId="9" priority="194" operator="containsText" text=" ">
      <formula>NOT(ISERROR(SEARCH(" ",O35)))</formula>
    </cfRule>
  </conditionalFormatting>
  <conditionalFormatting sqref="P46 P49">
    <cfRule type="containsText" dxfId="8" priority="186" operator="containsText" text=" ">
      <formula>NOT(ISERROR(SEARCH(" ",P46)))</formula>
    </cfRule>
  </conditionalFormatting>
  <conditionalFormatting sqref="D49:E52 D53:D56 E53:E67">
    <cfRule type="containsText" dxfId="7" priority="36" operator="containsText" text=" ">
      <formula>NOT(ISERROR(SEARCH(" ",D49)))</formula>
    </cfRule>
  </conditionalFormatting>
  <conditionalFormatting sqref="D68:E68 D57:D67">
    <cfRule type="containsText" dxfId="6" priority="35" operator="containsText" text=" ">
      <formula>NOT(ISERROR(SEARCH(" ",D57)))</formula>
    </cfRule>
  </conditionalFormatting>
  <conditionalFormatting sqref="L108:M178 M92:M107">
    <cfRule type="containsText" dxfId="5" priority="171" operator="containsText" text=" ">
      <formula>NOT(ISERROR(SEARCH(" ",L92)))</formula>
    </cfRule>
  </conditionalFormatting>
  <conditionalFormatting sqref="A101:B261">
    <cfRule type="containsText" dxfId="4" priority="56" operator="containsText" text=" ">
      <formula>NOT(ISERROR(SEARCH(" ",A101)))</formula>
    </cfRule>
  </conditionalFormatting>
  <conditionalFormatting sqref="C115:E210">
    <cfRule type="containsText" dxfId="3" priority="57" operator="containsText" text=" ">
      <formula>NOT(ISERROR(SEARCH(" ",C115)))</formula>
    </cfRule>
  </conditionalFormatting>
  <conditionalFormatting sqref="A122:B122 A125:B125 A128:B128 A131:B131 A134:B134 A137:B137 A140:B140 A143:B143 A146:B146 A149:B149 A152:B152 A155:B155 A158:B158 A161:B161 A164:B164 A167:B167 A170:B170 A173:B173 A176:B176 A179:B179 A182:B182 A185:B185 A188:B188 A191:B191 A194:B194 A197:B197 A200:B200 A203:B203 A206:B206 A209:B209">
    <cfRule type="containsText" dxfId="2" priority="55" operator="containsText" text=" ">
      <formula>NOT(ISERROR(SEARCH(" ",A122)))</formula>
    </cfRule>
  </conditionalFormatting>
  <conditionalFormatting sqref="C211:E261">
    <cfRule type="containsText" dxfId="1" priority="58" operator="containsText" text=" ">
      <formula>NOT(ISERROR(SEARCH(" ",C211)))</formula>
    </cfRule>
  </conditionalFormatting>
  <conditionalFormatting sqref="A262:B275">
    <cfRule type="containsText" dxfId="0" priority="164" operator="containsText" text=" ">
      <formula>NOT(ISERROR(SEARCH(" ",A262)))</formula>
    </cfRule>
  </conditionalFormatting>
  <pageMargins left="0.7" right="0.7" top="0.75" bottom="0.75" header="0.3" footer="0.3"/>
  <pageSetup paperSize="9"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track属性|TrackAttribute</vt:lpstr>
      <vt:lpstr>track属性|BOSSTrackAppear</vt:lpstr>
      <vt:lpstr>福卡鱼潮时间|BillTideTime</vt:lpstr>
      <vt:lpstr>龙舟福卡赛时间|CompetitionBillTime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jianlong wo</cp:lastModifiedBy>
  <dcterms:created xsi:type="dcterms:W3CDTF">2006-09-16T00:00:00Z</dcterms:created>
  <dcterms:modified xsi:type="dcterms:W3CDTF">2020-09-29T08:02:07Z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