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h5\DataTable\"/>
    </mc:Choice>
  </mc:AlternateContent>
  <bookViews>
    <workbookView xWindow="0" yWindow="0" windowWidth="23904" windowHeight="10284" activeTab="1"/>
  </bookViews>
  <sheets>
    <sheet name="商城|Shop" sheetId="1" r:id="rId1"/>
    <sheet name="印度版商城|BuyIn" sheetId="2" r:id="rId2"/>
  </sheets>
  <calcPr calcId="162913"/>
</workbook>
</file>

<file path=xl/calcChain.xml><?xml version="1.0" encoding="utf-8"?>
<calcChain xmlns="http://schemas.openxmlformats.org/spreadsheetml/2006/main">
  <c r="C6" i="2" l="1"/>
  <c r="C7" i="2"/>
  <c r="C8" i="2"/>
  <c r="C9" i="2"/>
  <c r="C5" i="2"/>
  <c r="F6" i="2"/>
  <c r="F7" i="2"/>
  <c r="F8" i="2"/>
  <c r="F5" i="2"/>
  <c r="D13" i="1" l="1"/>
  <c r="K13" i="1" s="1"/>
  <c r="D14" i="1"/>
  <c r="K14" i="1" s="1"/>
  <c r="D15" i="1"/>
  <c r="D16" i="1"/>
  <c r="D17" i="1"/>
  <c r="D18" i="1"/>
  <c r="O18" i="1" s="1"/>
  <c r="D12" i="1"/>
  <c r="K17" i="1"/>
  <c r="O16" i="1"/>
  <c r="J15" i="1"/>
  <c r="J12" i="1"/>
  <c r="O11" i="1"/>
  <c r="D11" i="1"/>
  <c r="K11" i="1" s="1"/>
  <c r="D10" i="1"/>
  <c r="J10" i="1" s="1"/>
  <c r="O9" i="1"/>
  <c r="D9" i="1"/>
  <c r="K9" i="1" s="1"/>
  <c r="D8" i="1"/>
  <c r="J8" i="1" s="1"/>
  <c r="K7" i="1"/>
  <c r="J7" i="1"/>
  <c r="D7" i="1"/>
  <c r="J6" i="1"/>
  <c r="D6" i="1"/>
  <c r="K6" i="1" s="1"/>
  <c r="D5" i="1"/>
  <c r="J5" i="1" s="1"/>
  <c r="J14" i="1" l="1"/>
  <c r="K5" i="1"/>
  <c r="K10" i="1"/>
  <c r="O17" i="1"/>
  <c r="K8" i="1"/>
  <c r="O10" i="1"/>
  <c r="J13" i="1"/>
  <c r="J16" i="1"/>
  <c r="J18" i="1"/>
  <c r="J17" i="1"/>
  <c r="K15" i="1"/>
  <c r="J9" i="1"/>
  <c r="J11" i="1"/>
  <c r="K16" i="1"/>
  <c r="K18" i="1"/>
</calcChain>
</file>

<file path=xl/sharedStrings.xml><?xml version="1.0" encoding="utf-8"?>
<sst xmlns="http://schemas.openxmlformats.org/spreadsheetml/2006/main" count="56" uniqueCount="34">
  <si>
    <t>cs</t>
  </si>
  <si>
    <t>c</t>
  </si>
  <si>
    <t>int</t>
  </si>
  <si>
    <t>shopId</t>
  </si>
  <si>
    <t>shopType</t>
  </si>
  <si>
    <t>rmb</t>
  </si>
  <si>
    <t>chargeReward</t>
  </si>
  <si>
    <t>fristAddMultiple</t>
  </si>
  <si>
    <t>addReward</t>
  </si>
  <si>
    <t>cannonLvChange</t>
  </si>
  <si>
    <t>tips</t>
  </si>
  <si>
    <t>interval</t>
  </si>
  <si>
    <t>memberbonus</t>
  </si>
  <si>
    <t>再购买M次后
N倍</t>
  </si>
  <si>
    <t xml:space="preserve">充值档位ID
</t>
  </si>
  <si>
    <t xml:space="preserve">商城类型
1：钻石商城
2：金币商城
</t>
  </si>
  <si>
    <t>充值需要的金钱（元）</t>
  </si>
  <si>
    <t xml:space="preserve">额外赠送的奖励数量
</t>
  </si>
  <si>
    <t>间隔n次后可触发1次双倍金币购买</t>
  </si>
  <si>
    <t>会员卡购买商品加赠5%
（配置为加赠的具体数量，没有加赠则配置为0）</t>
  </si>
  <si>
    <t>M</t>
  </si>
  <si>
    <t>N</t>
  </si>
  <si>
    <t>平均价值
%</t>
  </si>
  <si>
    <t xml:space="preserve">首充赠送的奖励倍数；
首充赠送几倍就填几。
首充1倍填写1；首充2倍填写2，
首充3倍填写3。
</t>
    <phoneticPr fontId="6" type="noConversion"/>
  </si>
  <si>
    <t>充值基础给予的奖励数量</t>
    <phoneticPr fontId="6" type="noConversion"/>
  </si>
  <si>
    <t>破产/自动调整炮倍率后，该档位充值，炮倍率数字变化值
取填写的值与玩家最大炮倍率之间的最小值,然后在此基础上与当前房间限制最小做比较，取两者之间最大值。
-1表示不处理（暂时废弃）</t>
    <phoneticPr fontId="6" type="noConversion"/>
  </si>
  <si>
    <t>商城标签
1,最畅销
2,最划算
0表示没有
暂时废弃</t>
    <phoneticPr fontId="6" type="noConversion"/>
  </si>
  <si>
    <t xml:space="preserve">带入档位ID
</t>
    <phoneticPr fontId="6" type="noConversion"/>
  </si>
  <si>
    <t>星钻数量</t>
    <phoneticPr fontId="6" type="noConversion"/>
  </si>
  <si>
    <t>moneyNum</t>
    <phoneticPr fontId="6" type="noConversion"/>
  </si>
  <si>
    <t>buyInId</t>
    <phoneticPr fontId="6" type="noConversion"/>
  </si>
  <si>
    <t>useOwn</t>
    <phoneticPr fontId="6" type="noConversion"/>
  </si>
  <si>
    <t>玩家持有星钻对应的默认档位，前闭后开</t>
    <phoneticPr fontId="6" type="noConversion"/>
  </si>
  <si>
    <t>string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</si>
</sst>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4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403860</xdr:colOff>
      <xdr:row>3</xdr:row>
      <xdr:rowOff>259080</xdr:rowOff>
    </xdr:from>
    <xdr:to>
      <xdr:col>17</xdr:col>
      <xdr:colOff>212622</xdr:colOff>
      <xdr:row>17</xdr:row>
      <xdr:rowOff>195859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8740" y="853440"/>
          <a:ext cx="5904762" cy="2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D4"/>
    </sheetView>
  </sheetViews>
  <sheetFormatPr defaultColWidth="9" defaultRowHeight="15.6" x14ac:dyDescent="0.25"/>
  <cols>
    <col min="1" max="2" width="9.88671875" style="1" customWidth="1"/>
    <col min="3" max="3" width="10.77734375" style="1" customWidth="1"/>
    <col min="4" max="4" width="14.33203125" style="1" customWidth="1"/>
    <col min="5" max="5" width="21.77734375" style="1" customWidth="1"/>
    <col min="6" max="6" width="14.21875" style="1" customWidth="1"/>
    <col min="7" max="7" width="38.88671875" style="1" customWidth="1"/>
    <col min="8" max="9" width="10.44140625" style="1" customWidth="1"/>
    <col min="10" max="10" width="15.5546875" style="1" customWidth="1"/>
    <col min="11" max="11" width="9.6640625" style="1" customWidth="1"/>
    <col min="12" max="12" width="12" style="1" customWidth="1"/>
    <col min="13" max="14" width="9" style="1"/>
    <col min="15" max="15" width="9.21875" style="1" customWidth="1"/>
    <col min="16" max="16384" width="9" style="1"/>
  </cols>
  <sheetData>
    <row r="1" spans="1:15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12" t="s">
        <v>1</v>
      </c>
      <c r="H1" s="12" t="s">
        <v>1</v>
      </c>
      <c r="I1" s="2" t="s">
        <v>0</v>
      </c>
      <c r="J1" s="2" t="s">
        <v>0</v>
      </c>
    </row>
    <row r="2" spans="1:15" x14ac:dyDescent="0.35">
      <c r="A2" s="2" t="s">
        <v>2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12" t="s">
        <v>2</v>
      </c>
      <c r="H2" s="12" t="s">
        <v>2</v>
      </c>
      <c r="I2" s="2" t="s">
        <v>2</v>
      </c>
      <c r="J2" s="2" t="s">
        <v>2</v>
      </c>
    </row>
    <row r="3" spans="1:15" x14ac:dyDescent="0.3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2" t="s">
        <v>9</v>
      </c>
      <c r="H3" s="12" t="s">
        <v>10</v>
      </c>
      <c r="I3" s="2" t="s">
        <v>11</v>
      </c>
      <c r="J3" s="6" t="s">
        <v>12</v>
      </c>
      <c r="M3" s="1" t="s">
        <v>13</v>
      </c>
    </row>
    <row r="4" spans="1:15" ht="66" x14ac:dyDescent="0.25">
      <c r="A4" s="3" t="s">
        <v>14</v>
      </c>
      <c r="B4" s="3" t="s">
        <v>15</v>
      </c>
      <c r="C4" s="3" t="s">
        <v>16</v>
      </c>
      <c r="D4" s="3" t="s">
        <v>24</v>
      </c>
      <c r="E4" s="3" t="s">
        <v>23</v>
      </c>
      <c r="F4" s="3" t="s">
        <v>17</v>
      </c>
      <c r="G4" s="13" t="s">
        <v>25</v>
      </c>
      <c r="H4" s="13" t="s">
        <v>26</v>
      </c>
      <c r="I4" s="3" t="s">
        <v>18</v>
      </c>
      <c r="J4" s="7" t="s">
        <v>19</v>
      </c>
      <c r="M4" s="8" t="s">
        <v>20</v>
      </c>
      <c r="N4" s="1" t="s">
        <v>21</v>
      </c>
      <c r="O4" s="9" t="s">
        <v>22</v>
      </c>
    </row>
    <row r="5" spans="1:15" x14ac:dyDescent="0.35">
      <c r="A5" s="1">
        <v>101</v>
      </c>
      <c r="B5" s="1">
        <v>1</v>
      </c>
      <c r="C5" s="1">
        <v>6</v>
      </c>
      <c r="D5" s="4">
        <f>C5*10</f>
        <v>60</v>
      </c>
      <c r="E5" s="4">
        <v>2</v>
      </c>
      <c r="F5" s="4"/>
      <c r="G5" s="1">
        <v>-1</v>
      </c>
      <c r="H5" s="1">
        <v>0</v>
      </c>
      <c r="J5" s="1">
        <f>D5*0.05</f>
        <v>3</v>
      </c>
      <c r="K5" s="1">
        <f t="shared" ref="K5:K11" si="0">F5/D5</f>
        <v>0</v>
      </c>
    </row>
    <row r="6" spans="1:15" x14ac:dyDescent="0.35">
      <c r="A6" s="1">
        <v>102</v>
      </c>
      <c r="B6" s="1">
        <v>1</v>
      </c>
      <c r="C6" s="1">
        <v>12</v>
      </c>
      <c r="D6" s="4">
        <f t="shared" ref="D6:D11" si="1">C6*10</f>
        <v>120</v>
      </c>
      <c r="E6" s="4">
        <v>2</v>
      </c>
      <c r="F6" s="1">
        <v>10</v>
      </c>
      <c r="G6" s="1">
        <v>-1</v>
      </c>
      <c r="H6" s="1">
        <v>0</v>
      </c>
      <c r="J6" s="1">
        <f t="shared" ref="J6:J18" si="2">D6*0.05</f>
        <v>6</v>
      </c>
      <c r="K6" s="1">
        <f t="shared" si="0"/>
        <v>8.3333333333333329E-2</v>
      </c>
    </row>
    <row r="7" spans="1:15" x14ac:dyDescent="0.35">
      <c r="A7" s="1">
        <v>103</v>
      </c>
      <c r="B7" s="1">
        <v>1</v>
      </c>
      <c r="C7" s="1">
        <v>30</v>
      </c>
      <c r="D7" s="4">
        <f t="shared" si="1"/>
        <v>300</v>
      </c>
      <c r="E7" s="4">
        <v>2</v>
      </c>
      <c r="F7" s="1">
        <v>30</v>
      </c>
      <c r="G7" s="1">
        <v>-1</v>
      </c>
      <c r="H7" s="1">
        <v>0</v>
      </c>
      <c r="J7" s="1">
        <f t="shared" si="2"/>
        <v>15</v>
      </c>
      <c r="K7" s="1">
        <f t="shared" si="0"/>
        <v>0.1</v>
      </c>
    </row>
    <row r="8" spans="1:15" x14ac:dyDescent="0.35">
      <c r="A8" s="1">
        <v>104</v>
      </c>
      <c r="B8" s="1">
        <v>1</v>
      </c>
      <c r="C8" s="1">
        <v>98</v>
      </c>
      <c r="D8" s="4">
        <f t="shared" si="1"/>
        <v>980</v>
      </c>
      <c r="E8" s="4">
        <v>2</v>
      </c>
      <c r="F8" s="5">
        <v>100</v>
      </c>
      <c r="G8" s="1">
        <v>-1</v>
      </c>
      <c r="H8" s="1">
        <v>0</v>
      </c>
      <c r="J8" s="1">
        <f t="shared" si="2"/>
        <v>49</v>
      </c>
      <c r="K8" s="1">
        <f t="shared" si="0"/>
        <v>0.10204081632653061</v>
      </c>
    </row>
    <row r="9" spans="1:15" x14ac:dyDescent="0.35">
      <c r="A9" s="1">
        <v>105</v>
      </c>
      <c r="B9" s="1">
        <v>1</v>
      </c>
      <c r="C9" s="1">
        <v>198</v>
      </c>
      <c r="D9" s="4">
        <f t="shared" si="1"/>
        <v>1980</v>
      </c>
      <c r="E9" s="4">
        <v>2</v>
      </c>
      <c r="F9" s="5">
        <v>300</v>
      </c>
      <c r="G9" s="1">
        <v>-1</v>
      </c>
      <c r="H9" s="1">
        <v>0</v>
      </c>
      <c r="J9" s="1">
        <f t="shared" si="2"/>
        <v>99</v>
      </c>
      <c r="K9" s="10">
        <f t="shared" si="0"/>
        <v>0.15151515151515152</v>
      </c>
      <c r="M9" s="1">
        <v>2</v>
      </c>
      <c r="N9" s="1">
        <v>2</v>
      </c>
      <c r="O9" s="11">
        <f>((D9+F9)*M9+D9*N9)/(M9+1)/D9</f>
        <v>1.4343434343434343</v>
      </c>
    </row>
    <row r="10" spans="1:15" x14ac:dyDescent="0.35">
      <c r="A10" s="1">
        <v>106</v>
      </c>
      <c r="B10" s="1">
        <v>1</v>
      </c>
      <c r="C10" s="1">
        <v>328</v>
      </c>
      <c r="D10" s="4">
        <f t="shared" si="1"/>
        <v>3280</v>
      </c>
      <c r="E10" s="4">
        <v>2</v>
      </c>
      <c r="F10" s="5">
        <v>500</v>
      </c>
      <c r="G10" s="1">
        <v>-1</v>
      </c>
      <c r="H10" s="1">
        <v>0</v>
      </c>
      <c r="J10" s="1">
        <f t="shared" si="2"/>
        <v>164</v>
      </c>
      <c r="K10" s="10">
        <f t="shared" si="0"/>
        <v>0.1524390243902439</v>
      </c>
      <c r="M10" s="1">
        <v>2</v>
      </c>
      <c r="N10" s="1">
        <v>2</v>
      </c>
      <c r="O10" s="11">
        <f t="shared" ref="O10:O11" si="3">((D10+F10)*M10+D10*N10)/(M10+1)/D10</f>
        <v>1.434959349593496</v>
      </c>
    </row>
    <row r="11" spans="1:15" x14ac:dyDescent="0.35">
      <c r="A11" s="1">
        <v>107</v>
      </c>
      <c r="B11" s="1">
        <v>1</v>
      </c>
      <c r="C11" s="1">
        <v>648</v>
      </c>
      <c r="D11" s="4">
        <f t="shared" si="1"/>
        <v>6480</v>
      </c>
      <c r="E11" s="4">
        <v>2</v>
      </c>
      <c r="F11" s="5">
        <v>1000</v>
      </c>
      <c r="G11" s="1">
        <v>-1</v>
      </c>
      <c r="H11" s="1">
        <v>0</v>
      </c>
      <c r="J11" s="1">
        <f t="shared" si="2"/>
        <v>324</v>
      </c>
      <c r="K11" s="10">
        <f t="shared" si="0"/>
        <v>0.15432098765432098</v>
      </c>
      <c r="M11" s="1">
        <v>2</v>
      </c>
      <c r="N11" s="1">
        <v>2</v>
      </c>
      <c r="O11" s="11">
        <f t="shared" si="3"/>
        <v>1.4362139917695473</v>
      </c>
    </row>
    <row r="12" spans="1:15" x14ac:dyDescent="0.35">
      <c r="A12" s="1">
        <v>201</v>
      </c>
      <c r="B12" s="1">
        <v>2</v>
      </c>
      <c r="C12" s="1">
        <v>6</v>
      </c>
      <c r="D12" s="4">
        <f>C12*100000</f>
        <v>600000</v>
      </c>
      <c r="E12" s="4">
        <v>2</v>
      </c>
      <c r="F12" s="4"/>
      <c r="G12" s="1">
        <v>2000</v>
      </c>
      <c r="H12" s="1">
        <v>0</v>
      </c>
      <c r="J12" s="1">
        <f t="shared" si="2"/>
        <v>30000</v>
      </c>
    </row>
    <row r="13" spans="1:15" x14ac:dyDescent="0.35">
      <c r="A13" s="1">
        <v>202</v>
      </c>
      <c r="B13" s="1">
        <v>2</v>
      </c>
      <c r="C13" s="1">
        <v>12</v>
      </c>
      <c r="D13" s="4">
        <f t="shared" ref="D13:D18" si="4">C13*100000</f>
        <v>1200000</v>
      </c>
      <c r="E13" s="4">
        <v>2</v>
      </c>
      <c r="F13" s="1">
        <v>100000</v>
      </c>
      <c r="G13" s="1">
        <v>4000</v>
      </c>
      <c r="H13" s="1">
        <v>0</v>
      </c>
      <c r="J13" s="1">
        <f t="shared" si="2"/>
        <v>60000</v>
      </c>
      <c r="K13" s="1">
        <f t="shared" ref="K13:K18" si="5">F13/D13</f>
        <v>8.3333333333333329E-2</v>
      </c>
    </row>
    <row r="14" spans="1:15" x14ac:dyDescent="0.35">
      <c r="A14" s="1">
        <v>203</v>
      </c>
      <c r="B14" s="1">
        <v>2</v>
      </c>
      <c r="C14" s="1">
        <v>30</v>
      </c>
      <c r="D14" s="4">
        <f t="shared" si="4"/>
        <v>3000000</v>
      </c>
      <c r="E14" s="4">
        <v>2</v>
      </c>
      <c r="F14" s="1">
        <v>300000</v>
      </c>
      <c r="G14" s="1">
        <v>10000</v>
      </c>
      <c r="H14" s="1">
        <v>0</v>
      </c>
      <c r="J14" s="1">
        <f t="shared" si="2"/>
        <v>150000</v>
      </c>
      <c r="K14" s="1">
        <f t="shared" si="5"/>
        <v>0.1</v>
      </c>
    </row>
    <row r="15" spans="1:15" x14ac:dyDescent="0.35">
      <c r="A15" s="1">
        <v>204</v>
      </c>
      <c r="B15" s="1">
        <v>2</v>
      </c>
      <c r="C15" s="1">
        <v>98</v>
      </c>
      <c r="D15" s="4">
        <f t="shared" si="4"/>
        <v>9800000</v>
      </c>
      <c r="E15" s="4">
        <v>2</v>
      </c>
      <c r="F15" s="5">
        <v>1200000</v>
      </c>
      <c r="G15" s="1">
        <v>30000</v>
      </c>
      <c r="H15" s="1">
        <v>0</v>
      </c>
      <c r="J15" s="1">
        <f t="shared" si="2"/>
        <v>490000</v>
      </c>
      <c r="K15" s="1">
        <f t="shared" si="5"/>
        <v>0.12244897959183673</v>
      </c>
    </row>
    <row r="16" spans="1:15" x14ac:dyDescent="0.35">
      <c r="A16" s="1">
        <v>205</v>
      </c>
      <c r="B16" s="1">
        <v>2</v>
      </c>
      <c r="C16" s="1">
        <v>198</v>
      </c>
      <c r="D16" s="4">
        <f t="shared" si="4"/>
        <v>19800000</v>
      </c>
      <c r="E16" s="4">
        <v>2</v>
      </c>
      <c r="F16" s="5">
        <v>3000000</v>
      </c>
      <c r="G16" s="1">
        <v>60000</v>
      </c>
      <c r="H16" s="1">
        <v>0</v>
      </c>
      <c r="I16" s="1">
        <v>2</v>
      </c>
      <c r="J16" s="1">
        <f t="shared" si="2"/>
        <v>990000</v>
      </c>
      <c r="K16" s="10">
        <f t="shared" si="5"/>
        <v>0.15151515151515152</v>
      </c>
      <c r="M16" s="1">
        <v>2</v>
      </c>
      <c r="N16" s="1">
        <v>2</v>
      </c>
      <c r="O16" s="11">
        <f>((D16+F16)*M16+D16*N16)/(M16+1)/D16</f>
        <v>1.4343434343434343</v>
      </c>
    </row>
    <row r="17" spans="1:15" x14ac:dyDescent="0.35">
      <c r="A17" s="1">
        <v>206</v>
      </c>
      <c r="B17" s="1">
        <v>2</v>
      </c>
      <c r="C17" s="1">
        <v>328</v>
      </c>
      <c r="D17" s="4">
        <f t="shared" si="4"/>
        <v>32800000</v>
      </c>
      <c r="E17" s="4">
        <v>2</v>
      </c>
      <c r="F17" s="5">
        <v>5000000</v>
      </c>
      <c r="G17" s="1">
        <v>100000</v>
      </c>
      <c r="H17" s="1">
        <v>0</v>
      </c>
      <c r="I17" s="1">
        <v>2</v>
      </c>
      <c r="J17" s="1">
        <f t="shared" si="2"/>
        <v>1640000</v>
      </c>
      <c r="K17" s="10">
        <f t="shared" si="5"/>
        <v>0.1524390243902439</v>
      </c>
      <c r="M17" s="1">
        <v>2</v>
      </c>
      <c r="N17" s="1">
        <v>2</v>
      </c>
      <c r="O17" s="11">
        <f t="shared" ref="O17:O18" si="6">((D17+F17)*M17+D17*N17)/(M17+1)/D17</f>
        <v>1.4349593495934958</v>
      </c>
    </row>
    <row r="18" spans="1:15" x14ac:dyDescent="0.35">
      <c r="A18" s="1">
        <v>207</v>
      </c>
      <c r="B18" s="1">
        <v>2</v>
      </c>
      <c r="C18" s="1">
        <v>648</v>
      </c>
      <c r="D18" s="4">
        <f t="shared" si="4"/>
        <v>64800000</v>
      </c>
      <c r="E18" s="4">
        <v>2</v>
      </c>
      <c r="F18" s="5">
        <v>12000000</v>
      </c>
      <c r="G18" s="1">
        <v>200000</v>
      </c>
      <c r="H18" s="1">
        <v>0</v>
      </c>
      <c r="I18" s="1">
        <v>2</v>
      </c>
      <c r="J18" s="1">
        <f t="shared" si="2"/>
        <v>3240000</v>
      </c>
      <c r="K18" s="10">
        <f t="shared" si="5"/>
        <v>0.18518518518518517</v>
      </c>
      <c r="M18" s="1">
        <v>2</v>
      </c>
      <c r="N18" s="1">
        <v>2</v>
      </c>
      <c r="O18" s="11">
        <f t="shared" si="6"/>
        <v>1.4567901234567902</v>
      </c>
    </row>
  </sheetData>
  <phoneticPr fontId="6" type="noConversion"/>
  <conditionalFormatting sqref="F5">
    <cfRule type="containsText" dxfId="44" priority="30" operator="containsText" text=" ">
      <formula>NOT(ISERROR(SEARCH(" ",F5)))</formula>
    </cfRule>
    <cfRule type="containsText" dxfId="43" priority="43" operator="containsText" text=" ">
      <formula>NOT(ISERROR(SEARCH(" ",F5)))</formula>
    </cfRule>
  </conditionalFormatting>
  <conditionalFormatting sqref="F6">
    <cfRule type="containsText" dxfId="42" priority="13" operator="containsText" text=" ">
      <formula>NOT(ISERROR(SEARCH(" ",F6)))</formula>
    </cfRule>
  </conditionalFormatting>
  <conditionalFormatting sqref="C7">
    <cfRule type="containsText" dxfId="41" priority="28" operator="containsText" text=" ">
      <formula>NOT(ISERROR(SEARCH(" ",C7)))</formula>
    </cfRule>
  </conditionalFormatting>
  <conditionalFormatting sqref="F7">
    <cfRule type="containsText" dxfId="40" priority="12" operator="containsText" text=" ">
      <formula>NOT(ISERROR(SEARCH(" ",F7)))</formula>
    </cfRule>
  </conditionalFormatting>
  <conditionalFormatting sqref="C8">
    <cfRule type="containsText" dxfId="39" priority="27" operator="containsText" text=" ">
      <formula>NOT(ISERROR(SEARCH(" ",C8)))</formula>
    </cfRule>
  </conditionalFormatting>
  <conditionalFormatting sqref="F8">
    <cfRule type="containsText" dxfId="38" priority="11" operator="containsText" text=" ">
      <formula>NOT(ISERROR(SEARCH(" ",F8)))</formula>
    </cfRule>
  </conditionalFormatting>
  <conditionalFormatting sqref="C9">
    <cfRule type="containsText" dxfId="37" priority="26" operator="containsText" text=" ">
      <formula>NOT(ISERROR(SEARCH(" ",C9)))</formula>
    </cfRule>
  </conditionalFormatting>
  <conditionalFormatting sqref="F9">
    <cfRule type="containsText" dxfId="36" priority="10" operator="containsText" text=" ">
      <formula>NOT(ISERROR(SEARCH(" ",F9)))</formula>
    </cfRule>
  </conditionalFormatting>
  <conditionalFormatting sqref="C10">
    <cfRule type="containsText" dxfId="35" priority="25" operator="containsText" text=" ">
      <formula>NOT(ISERROR(SEARCH(" ",C10)))</formula>
    </cfRule>
  </conditionalFormatting>
  <conditionalFormatting sqref="F10">
    <cfRule type="containsText" dxfId="34" priority="7" operator="containsText" text=" ">
      <formula>NOT(ISERROR(SEARCH(" ",F10)))</formula>
    </cfRule>
    <cfRule type="containsText" dxfId="33" priority="9" operator="containsText" text=" ">
      <formula>NOT(ISERROR(SEARCH(" ",F10)))</formula>
    </cfRule>
  </conditionalFormatting>
  <conditionalFormatting sqref="L10">
    <cfRule type="containsText" dxfId="32" priority="33" operator="containsText" text=" ">
      <formula>NOT(ISERROR(SEARCH(" ",L10)))</formula>
    </cfRule>
  </conditionalFormatting>
  <conditionalFormatting sqref="C11">
    <cfRule type="containsText" dxfId="31" priority="24" operator="containsText" text=" ">
      <formula>NOT(ISERROR(SEARCH(" ",C11)))</formula>
    </cfRule>
  </conditionalFormatting>
  <conditionalFormatting sqref="F11">
    <cfRule type="containsText" dxfId="30" priority="6" operator="containsText" text=" ">
      <formula>NOT(ISERROR(SEARCH(" ",F11)))</formula>
    </cfRule>
    <cfRule type="containsText" dxfId="29" priority="8" operator="containsText" text=" ">
      <formula>NOT(ISERROR(SEARCH(" ",F11)))</formula>
    </cfRule>
  </conditionalFormatting>
  <conditionalFormatting sqref="L11">
    <cfRule type="containsText" dxfId="28" priority="32" operator="containsText" text=" ">
      <formula>NOT(ISERROR(SEARCH(" ",L11)))</formula>
    </cfRule>
  </conditionalFormatting>
  <conditionalFormatting sqref="F12">
    <cfRule type="containsText" dxfId="27" priority="22" operator="containsText" text=" ">
      <formula>NOT(ISERROR(SEARCH(" ",F12)))</formula>
    </cfRule>
  </conditionalFormatting>
  <conditionalFormatting sqref="C13">
    <cfRule type="containsText" dxfId="26" priority="21" operator="containsText" text=" ">
      <formula>NOT(ISERROR(SEARCH(" ",C13)))</formula>
    </cfRule>
  </conditionalFormatting>
  <conditionalFormatting sqref="C14">
    <cfRule type="containsText" dxfId="25" priority="20" operator="containsText" text=" ">
      <formula>NOT(ISERROR(SEARCH(" ",C14)))</formula>
    </cfRule>
  </conditionalFormatting>
  <conditionalFormatting sqref="C15">
    <cfRule type="containsText" dxfId="24" priority="19" operator="containsText" text=" ">
      <formula>NOT(ISERROR(SEARCH(" ",C15)))</formula>
    </cfRule>
  </conditionalFormatting>
  <conditionalFormatting sqref="C16">
    <cfRule type="containsText" dxfId="23" priority="18" operator="containsText" text=" ">
      <formula>NOT(ISERROR(SEARCH(" ",C16)))</formula>
    </cfRule>
  </conditionalFormatting>
  <conditionalFormatting sqref="N16">
    <cfRule type="containsText" dxfId="22" priority="4" operator="containsText" text=" ">
      <formula>NOT(ISERROR(SEARCH(" ",N16)))</formula>
    </cfRule>
  </conditionalFormatting>
  <conditionalFormatting sqref="C17">
    <cfRule type="containsText" dxfId="21" priority="17" operator="containsText" text=" ">
      <formula>NOT(ISERROR(SEARCH(" ",C17)))</formula>
    </cfRule>
  </conditionalFormatting>
  <conditionalFormatting sqref="N17">
    <cfRule type="containsText" dxfId="20" priority="3" operator="containsText" text=" ">
      <formula>NOT(ISERROR(SEARCH(" ",N17)))</formula>
    </cfRule>
  </conditionalFormatting>
  <conditionalFormatting sqref="C18">
    <cfRule type="containsText" dxfId="19" priority="16" operator="containsText" text=" ">
      <formula>NOT(ISERROR(SEARCH(" ",C18)))</formula>
    </cfRule>
  </conditionalFormatting>
  <conditionalFormatting sqref="N18">
    <cfRule type="containsText" dxfId="18" priority="2" operator="containsText" text=" ">
      <formula>NOT(ISERROR(SEARCH(" ",N18)))</formula>
    </cfRule>
  </conditionalFormatting>
  <conditionalFormatting sqref="A5:A11">
    <cfRule type="containsText" dxfId="17" priority="44" operator="containsText" text=" ">
      <formula>NOT(ISERROR(SEARCH(" ",A5)))</formula>
    </cfRule>
  </conditionalFormatting>
  <conditionalFormatting sqref="A12:A18">
    <cfRule type="containsText" dxfId="16" priority="34" operator="containsText" text=" ">
      <formula>NOT(ISERROR(SEARCH(" ",A12)))</formula>
    </cfRule>
  </conditionalFormatting>
  <conditionalFormatting sqref="B12:B18">
    <cfRule type="containsText" dxfId="15" priority="35" operator="containsText" text=" ">
      <formula>NOT(ISERROR(SEARCH(" ",B12)))</formula>
    </cfRule>
  </conditionalFormatting>
  <conditionalFormatting sqref="E5:E11">
    <cfRule type="containsText" dxfId="14" priority="36" operator="containsText" text=" ">
      <formula>NOT(ISERROR(SEARCH(" ",E5)))</formula>
    </cfRule>
  </conditionalFormatting>
  <conditionalFormatting sqref="E12:E18">
    <cfRule type="containsText" dxfId="13" priority="15" operator="containsText" text=" ">
      <formula>NOT(ISERROR(SEARCH(" ",E12)))</formula>
    </cfRule>
  </conditionalFormatting>
  <conditionalFormatting sqref="F13:F18">
    <cfRule type="containsText" dxfId="12" priority="5" operator="containsText" text=" ">
      <formula>NOT(ISERROR(SEARCH(" ",F13)))</formula>
    </cfRule>
  </conditionalFormatting>
  <conditionalFormatting sqref="L13:L18">
    <cfRule type="containsText" dxfId="11" priority="14" operator="containsText" text=" ">
      <formula>NOT(ISERROR(SEARCH(" ",L13)))</formula>
    </cfRule>
  </conditionalFormatting>
  <conditionalFormatting sqref="O9:O11">
    <cfRule type="containsText" dxfId="10" priority="1" operator="containsText" text=" ">
      <formula>NOT(ISERROR(SEARCH(" ",O9)))</formula>
    </cfRule>
  </conditionalFormatting>
  <conditionalFormatting sqref="C6 A19:XFD1048576 M8:M18 G5:K18">
    <cfRule type="containsText" dxfId="9" priority="29" operator="containsText" text=" ">
      <formula>NOT(ISERROR(SEARCH(" ",A5)))</formula>
    </cfRule>
  </conditionalFormatting>
  <conditionalFormatting sqref="B5:D5 D6:D11 L12 O16:XFD18 L5:XFD5 N12:XFD15">
    <cfRule type="containsText" dxfId="8" priority="45" operator="containsText" text=" ">
      <formula>NOT(ISERROR(SEARCH(" ",B5)))</formula>
    </cfRule>
  </conditionalFormatting>
  <conditionalFormatting sqref="C5:D5 D6:D11">
    <cfRule type="containsText" dxfId="7" priority="31" operator="containsText" text=" ">
      <formula>NOT(ISERROR(SEARCH(" ",C5)))</formula>
    </cfRule>
  </conditionalFormatting>
  <conditionalFormatting sqref="B6:D6 L6 O7:O8 N6:XFD6">
    <cfRule type="containsText" dxfId="6" priority="42" operator="containsText" text=" ">
      <formula>NOT(ISERROR(SEARCH(" ",B6)))</formula>
    </cfRule>
  </conditionalFormatting>
  <conditionalFormatting sqref="B7:D7 L7:N7 P7:XFD7 M6">
    <cfRule type="containsText" dxfId="5" priority="41" operator="containsText" text=" ">
      <formula>NOT(ISERROR(SEARCH(" ",B6)))</formula>
    </cfRule>
  </conditionalFormatting>
  <conditionalFormatting sqref="B8:D8 N8 P8:XFD8 L8">
    <cfRule type="containsText" dxfId="4" priority="40" operator="containsText" text=" ">
      <formula>NOT(ISERROR(SEARCH(" ",B8)))</formula>
    </cfRule>
  </conditionalFormatting>
  <conditionalFormatting sqref="B9:D9 N9 P9:XFD9 L9">
    <cfRule type="containsText" dxfId="3" priority="39" operator="containsText" text=" ">
      <formula>NOT(ISERROR(SEARCH(" ",B9)))</formula>
    </cfRule>
  </conditionalFormatting>
  <conditionalFormatting sqref="B10:D10 N10 P10:XFD10 L10">
    <cfRule type="containsText" dxfId="2" priority="38" operator="containsText" text=" ">
      <formula>NOT(ISERROR(SEARCH(" ",B10)))</formula>
    </cfRule>
  </conditionalFormatting>
  <conditionalFormatting sqref="B11:D11 N11 P11:XFD11 L11">
    <cfRule type="containsText" dxfId="1" priority="37" operator="containsText" text=" ">
      <formula>NOT(ISERROR(SEARCH(" ",B11)))</formula>
    </cfRule>
  </conditionalFormatting>
  <conditionalFormatting sqref="C12:D12 D13:D18">
    <cfRule type="containsText" dxfId="0" priority="23" operator="containsText" text=" ">
      <formula>NOT(ISERROR(SEARCH(" ",C12)))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6" sqref="D16"/>
    </sheetView>
  </sheetViews>
  <sheetFormatPr defaultRowHeight="15.6" x14ac:dyDescent="0.35"/>
  <cols>
    <col min="1" max="1" width="8.88671875" style="4"/>
    <col min="2" max="2" width="12.44140625" style="4" bestFit="1" customWidth="1"/>
    <col min="3" max="3" width="21.33203125" style="4" bestFit="1" customWidth="1"/>
    <col min="4" max="5" width="8.88671875" style="4"/>
    <col min="6" max="6" width="12.77734375" style="4" bestFit="1" customWidth="1"/>
    <col min="7" max="16384" width="8.88671875" style="4"/>
  </cols>
  <sheetData>
    <row r="1" spans="1:6" x14ac:dyDescent="0.35">
      <c r="A1" s="2" t="s">
        <v>0</v>
      </c>
      <c r="B1" s="2" t="s">
        <v>0</v>
      </c>
      <c r="C1" s="2" t="s">
        <v>0</v>
      </c>
    </row>
    <row r="2" spans="1:6" x14ac:dyDescent="0.35">
      <c r="A2" s="2" t="s">
        <v>2</v>
      </c>
      <c r="B2" s="2" t="s">
        <v>2</v>
      </c>
      <c r="C2" s="2" t="s">
        <v>33</v>
      </c>
    </row>
    <row r="3" spans="1:6" x14ac:dyDescent="0.35">
      <c r="A3" s="2" t="s">
        <v>30</v>
      </c>
      <c r="B3" s="2" t="s">
        <v>29</v>
      </c>
      <c r="C3" s="2" t="s">
        <v>31</v>
      </c>
    </row>
    <row r="4" spans="1:6" ht="26.4" x14ac:dyDescent="0.35">
      <c r="A4" s="3" t="s">
        <v>27</v>
      </c>
      <c r="B4" s="3" t="s">
        <v>28</v>
      </c>
      <c r="C4" s="3" t="s">
        <v>32</v>
      </c>
    </row>
    <row r="5" spans="1:6" x14ac:dyDescent="0.35">
      <c r="A5" s="4">
        <v>1</v>
      </c>
      <c r="B5" s="4">
        <v>10</v>
      </c>
      <c r="C5" s="4" t="str">
        <f>E5&amp;","&amp;F5</f>
        <v>0,100</v>
      </c>
      <c r="E5" s="4">
        <v>0</v>
      </c>
      <c r="F5" s="4">
        <f>E6</f>
        <v>100</v>
      </c>
    </row>
    <row r="6" spans="1:6" x14ac:dyDescent="0.35">
      <c r="A6" s="4">
        <v>2</v>
      </c>
      <c r="B6" s="4">
        <v>100</v>
      </c>
      <c r="C6" s="4" t="str">
        <f t="shared" ref="C6:C9" si="0">E6&amp;","&amp;F6</f>
        <v>100,1000</v>
      </c>
      <c r="E6" s="4">
        <v>100</v>
      </c>
      <c r="F6" s="4">
        <f t="shared" ref="F6:F8" si="1">E7</f>
        <v>1000</v>
      </c>
    </row>
    <row r="7" spans="1:6" x14ac:dyDescent="0.35">
      <c r="A7" s="4">
        <v>3</v>
      </c>
      <c r="B7" s="4">
        <v>1000</v>
      </c>
      <c r="C7" s="4" t="str">
        <f t="shared" si="0"/>
        <v>1000,10000</v>
      </c>
      <c r="E7" s="4">
        <v>1000</v>
      </c>
      <c r="F7" s="4">
        <f t="shared" si="1"/>
        <v>10000</v>
      </c>
    </row>
    <row r="8" spans="1:6" x14ac:dyDescent="0.35">
      <c r="A8" s="4">
        <v>4</v>
      </c>
      <c r="B8" s="4">
        <v>10000</v>
      </c>
      <c r="C8" s="4" t="str">
        <f t="shared" si="0"/>
        <v>10000,100000</v>
      </c>
      <c r="E8" s="4">
        <v>10000</v>
      </c>
      <c r="F8" s="4">
        <f t="shared" si="1"/>
        <v>100000</v>
      </c>
    </row>
    <row r="9" spans="1:6" x14ac:dyDescent="0.35">
      <c r="A9" s="4">
        <v>5</v>
      </c>
      <c r="B9" s="4">
        <v>100000</v>
      </c>
      <c r="C9" s="4" t="str">
        <f t="shared" si="0"/>
        <v>100000,999999999</v>
      </c>
      <c r="E9" s="4">
        <v>100000</v>
      </c>
      <c r="F9" s="4">
        <v>999999999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商城|Shop</vt:lpstr>
      <vt:lpstr>印度版商城|BuyIn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2020-09-27T02:57:03Z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